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<sst xmlns="http://schemas.openxmlformats.org/spreadsheetml/2006/main" count="98" uniqueCount="86">
  <si>
    <t>Адрес</t>
  </si>
  <si>
    <t>Федорова, 1</t>
  </si>
  <si>
    <t>Утверждаю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</si>
  <si>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</si>
  <si>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</si>
  <si>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</si>
  <si>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</si>
  <si>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</si>
  <si>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</si>
  <si>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</si>
  <si>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</si>
  <si>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</si>
  <si>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</si>
  <si>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</si>
  <si>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</si>
  <si>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</si>
  <si>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</si>
  <si>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</si>
  <si>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</si>
  <si>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итого</t>
  </si>
  <si>
    <t>перерасход-,экономия+, руб.</t>
  </si>
  <si>
    <t>ПТО</t>
  </si>
  <si>
    <t>________________ Захаров А.В.</t>
  </si>
  <si>
    <t>"____"__09__ 2011г.</t>
  </si>
  <si>
    <t xml:space="preserve">Отчет с июля 2010 года по июнь 2011 года  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</si>
  <si>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</si>
  <si>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</si>
  <si>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</si>
  <si>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</si>
  <si>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содержание и аварийный ремонт дома, обслуживание лифтов</t>
  </si>
  <si>
    <t>3.</t>
  </si>
  <si>
    <t>Отчет о подготовке к сезонной эксплуатации в зимний период 2010-2011 годов</t>
  </si>
  <si>
    <t>Общая стоимость затарт, руб.</t>
  </si>
  <si>
    <t>Виды ремонтных работ, в т.ч.:</t>
  </si>
  <si>
    <t>внутридомовые сети</t>
  </si>
  <si>
    <t>Кропачева А.А.</t>
  </si>
  <si>
    <t>51-79-09</t>
  </si>
  <si>
    <t>конструктивные эл-ты</t>
  </si>
  <si>
    <t>тепловые узлы, шт.</t>
  </si>
  <si>
    <t>межпанельные швы, тыс.м.</t>
  </si>
  <si>
    <t>4.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</si>
  <si>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</si>
  <si>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</si>
  <si>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</si>
  <si>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</si>
  <si>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</si>
  <si>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ДС/075-10 от 03.09.10.</t>
  </si>
  <si>
    <t>РСУ-Инвест</t>
  </si>
  <si>
    <t>Итого:</t>
  </si>
  <si>
    <t>Тюменская энергосер висная компания</t>
  </si>
  <si>
    <t>МОП, МК</t>
  </si>
  <si>
    <t>Электро снабжение</t>
  </si>
  <si>
    <t>Демонтаж ОБ (МОП), откосы</t>
  </si>
  <si>
    <t>Монтаж ОБ и ДБ (МОП)</t>
  </si>
  <si>
    <t>Телеметрия</t>
  </si>
  <si>
    <t>Телеметрия (оборудование)</t>
  </si>
  <si>
    <t>Телеметрия(ПНР)</t>
  </si>
  <si>
    <t>ИТОГО:</t>
  </si>
  <si>
    <t>Замена КВШ и канатов</t>
  </si>
  <si>
    <t>ДС/141-10 от 08.10.2010</t>
  </si>
  <si>
    <t>Фасад (ВГ)</t>
  </si>
  <si>
    <t>Подвал (продухи, ДБ)</t>
  </si>
  <si>
    <t>Водоотве дение</t>
  </si>
  <si>
    <t>ТС (МОП), ХГВС (МК)</t>
  </si>
  <si>
    <t>ЭС (материалы)</t>
  </si>
  <si>
    <t>ЭС (ПНР)</t>
  </si>
  <si>
    <t>ДС/157-10 от 27.12.2010</t>
  </si>
  <si>
    <t>Фасад (крыльца)</t>
  </si>
  <si>
    <t xml:space="preserve">МОП </t>
  </si>
  <si>
    <t>смена сгонов Д-20</t>
  </si>
  <si>
    <t>шт</t>
  </si>
  <si>
    <t>смена труб Д-57</t>
  </si>
  <si>
    <t>м.п.</t>
  </si>
  <si>
    <t>перегрупировка батареи</t>
  </si>
  <si>
    <t>секц.</t>
  </si>
  <si>
    <t>смена сборки Д-20</t>
  </si>
  <si>
    <t>смена рад.пробок</t>
  </si>
  <si>
    <t>шт.</t>
  </si>
  <si>
    <t>смена патронов освещения</t>
  </si>
  <si>
    <t>смена розеток</t>
  </si>
  <si>
    <t xml:space="preserve">смена выключателей </t>
  </si>
  <si>
    <t>Смена автомата 32А</t>
  </si>
  <si>
    <t>смена проводки (в гофре) ВВГ-3х1,5мм.кв.</t>
  </si>
  <si>
    <t>смена канал п/э труб Д-100</t>
  </si>
  <si>
    <t>ремонт мусороприемного клапана и шибера</t>
  </si>
  <si>
    <t>Директор ООО "УК по СЖФ"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</si>
</sst>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i/>
      <sz val="10"/>
      <name val="Arial"/>
      <family val="2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0">
          <cell r="O80">
            <v>15295.9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6" customWidth="1"/>
    <col min="3" max="3" width="29.75390625" style="6" customWidth="1"/>
    <col min="4" max="4" width="11.125" style="6" customWidth="1"/>
    <col min="5" max="8" width="10.75390625" style="6" customWidth="1"/>
    <col min="9" max="9" width="8.25390625" style="6" customWidth="1"/>
    <col min="10" max="16384" width="9.125" style="6" customWidth="1"/>
  </cols>
  <sheetData>
    <row r="1" ht="12.75">
      <c r="F1" s="6" t="s">
        <v>2</v>
      </c>
    </row>
    <row r="2" ht="12.75">
      <c r="F2" t="s">
        <v>85</v>
      </c>
    </row>
    <row r="3" ht="30" customHeight="1">
      <c r="F3" s="6" t="s">
        <v>22</v>
      </c>
    </row>
    <row r="5" ht="12.75">
      <c r="F5" s="6" t="s">
        <v>23</v>
      </c>
    </row>
    <row r="6" spans="1:4" ht="12.75">
      <c r="A6" s="42" t="s">
        <v>24</v>
      </c>
      <c r="B6" s="42"/>
      <c r="C6" s="42"/>
      <c r="D6" s="42"/>
    </row>
    <row r="7" spans="1:5" ht="12.75">
      <c r="A7" s="42" t="s">
        <v>0</v>
      </c>
      <c r="B7" s="42"/>
      <c r="D7" s="42" t="s">
        <v>1</v>
      </c>
      <c r="E7" s="42"/>
    </row>
    <row r="8" spans="1:4" ht="12.75">
      <c r="A8" s="42" t="s">
        <v>3</v>
      </c>
      <c r="B8" s="42"/>
      <c r="C8" s="42"/>
      <c r="D8" s="7">
        <f>'[1]Лист1'!$O$80</f>
        <v>15295.9</v>
      </c>
    </row>
    <row r="10" spans="1:4" ht="12.75">
      <c r="A10" s="6" t="s">
        <v>4</v>
      </c>
      <c r="B10" s="43" t="s">
        <v>5</v>
      </c>
      <c r="C10" s="43"/>
      <c r="D10" s="43"/>
    </row>
    <row r="11" spans="2:8" s="8" customFormat="1" ht="69" customHeight="1">
      <c r="B11" s="9" t="s">
        <v>25</v>
      </c>
      <c r="C11" s="9" t="s">
        <v>6</v>
      </c>
      <c r="D11" s="9" t="s">
        <v>7</v>
      </c>
      <c r="E11" s="9" t="s">
        <v>26</v>
      </c>
      <c r="F11" s="9" t="s">
        <v>8</v>
      </c>
      <c r="G11" s="9" t="s">
        <v>27</v>
      </c>
      <c r="H11" s="9" t="s">
        <v>28</v>
      </c>
    </row>
    <row r="12" spans="2:8" s="8" customFormat="1" ht="14.25" customHeight="1"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</row>
    <row r="13" spans="2:8" s="10" customFormat="1" ht="43.5" customHeight="1">
      <c r="B13" s="11">
        <v>1</v>
      </c>
      <c r="C13" s="12" t="s">
        <v>29</v>
      </c>
      <c r="D13" s="11">
        <v>2370844.09</v>
      </c>
      <c r="E13" s="11">
        <v>2425439.78</v>
      </c>
      <c r="F13" s="11">
        <f>E13</f>
        <v>2425439.78</v>
      </c>
      <c r="G13" s="11">
        <v>24480</v>
      </c>
      <c r="H13" s="11">
        <f>G13/2</f>
        <v>12240</v>
      </c>
    </row>
    <row r="14" ht="12.75">
      <c r="G14" s="13"/>
    </row>
    <row r="15" spans="1:6" ht="12.75">
      <c r="A15" s="6" t="s">
        <v>9</v>
      </c>
      <c r="B15" s="43" t="s">
        <v>10</v>
      </c>
      <c r="C15" s="43"/>
      <c r="D15" s="43"/>
      <c r="E15" s="43"/>
      <c r="F15" s="43"/>
    </row>
    <row r="16" spans="2:8" ht="51">
      <c r="B16" s="9" t="s">
        <v>11</v>
      </c>
      <c r="C16" s="9" t="s">
        <v>13</v>
      </c>
      <c r="D16" s="9" t="s">
        <v>12</v>
      </c>
      <c r="E16" s="9" t="s">
        <v>14</v>
      </c>
      <c r="F16" s="9" t="s">
        <v>15</v>
      </c>
      <c r="G16" s="9" t="s">
        <v>16</v>
      </c>
      <c r="H16" s="9" t="s">
        <v>20</v>
      </c>
    </row>
    <row r="17" spans="2:8" ht="12.75">
      <c r="B17" s="14">
        <v>1</v>
      </c>
      <c r="C17" s="14">
        <v>2</v>
      </c>
      <c r="D17" s="14">
        <v>3</v>
      </c>
      <c r="E17" s="14">
        <v>4</v>
      </c>
      <c r="F17" s="14">
        <v>5</v>
      </c>
      <c r="G17" s="14">
        <v>0.5</v>
      </c>
      <c r="H17" s="14"/>
    </row>
    <row r="18" spans="2:8" ht="12.75">
      <c r="B18" s="14">
        <v>1</v>
      </c>
      <c r="C18" s="3" t="s">
        <v>69</v>
      </c>
      <c r="D18" s="2" t="s">
        <v>70</v>
      </c>
      <c r="E18" s="2">
        <v>4</v>
      </c>
      <c r="F18" s="2">
        <v>368</v>
      </c>
      <c r="G18" s="14"/>
      <c r="H18" s="14"/>
    </row>
    <row r="19" spans="2:8" ht="12.75">
      <c r="B19" s="14">
        <v>2</v>
      </c>
      <c r="C19" s="3" t="s">
        <v>71</v>
      </c>
      <c r="D19" s="2" t="s">
        <v>72</v>
      </c>
      <c r="E19" s="2">
        <v>8</v>
      </c>
      <c r="F19" s="2">
        <v>5696</v>
      </c>
      <c r="G19" s="14"/>
      <c r="H19" s="14"/>
    </row>
    <row r="20" spans="2:8" ht="12.75">
      <c r="B20" s="14">
        <v>3</v>
      </c>
      <c r="C20" s="3" t="s">
        <v>73</v>
      </c>
      <c r="D20" s="2" t="s">
        <v>74</v>
      </c>
      <c r="E20" s="2">
        <v>4</v>
      </c>
      <c r="F20" s="2">
        <v>6864</v>
      </c>
      <c r="G20" s="14"/>
      <c r="H20" s="14"/>
    </row>
    <row r="21" spans="2:8" ht="12.75">
      <c r="B21" s="14">
        <v>4</v>
      </c>
      <c r="C21" s="3" t="s">
        <v>75</v>
      </c>
      <c r="D21" s="2" t="s">
        <v>70</v>
      </c>
      <c r="E21" s="2">
        <v>2</v>
      </c>
      <c r="F21" s="2">
        <v>2764</v>
      </c>
      <c r="G21" s="14"/>
      <c r="H21" s="14"/>
    </row>
    <row r="22" spans="2:8" ht="12.75">
      <c r="B22" s="14">
        <v>5</v>
      </c>
      <c r="C22" s="3" t="s">
        <v>76</v>
      </c>
      <c r="D22" s="2" t="s">
        <v>77</v>
      </c>
      <c r="E22" s="2">
        <v>2</v>
      </c>
      <c r="F22" s="2">
        <v>1022</v>
      </c>
      <c r="G22" s="14"/>
      <c r="H22" s="14"/>
    </row>
    <row r="23" spans="2:8" ht="12.75">
      <c r="B23" s="14">
        <v>6</v>
      </c>
      <c r="C23" s="3" t="s">
        <v>78</v>
      </c>
      <c r="D23" s="2" t="s">
        <v>77</v>
      </c>
      <c r="E23" s="2">
        <v>10</v>
      </c>
      <c r="F23" s="2">
        <v>920</v>
      </c>
      <c r="G23" s="14"/>
      <c r="H23" s="14"/>
    </row>
    <row r="24" spans="2:8" ht="13.5" customHeight="1">
      <c r="B24" s="14">
        <v>7</v>
      </c>
      <c r="C24" s="3" t="s">
        <v>79</v>
      </c>
      <c r="D24" s="2" t="s">
        <v>77</v>
      </c>
      <c r="E24" s="2">
        <v>8</v>
      </c>
      <c r="F24" s="2">
        <v>728</v>
      </c>
      <c r="G24" s="15"/>
      <c r="H24" s="15"/>
    </row>
    <row r="25" spans="2:8" ht="12.75">
      <c r="B25" s="14">
        <v>8</v>
      </c>
      <c r="C25" s="3" t="s">
        <v>80</v>
      </c>
      <c r="D25" s="2" t="s">
        <v>77</v>
      </c>
      <c r="E25" s="2">
        <v>4</v>
      </c>
      <c r="F25" s="2">
        <v>488</v>
      </c>
      <c r="G25" s="15"/>
      <c r="H25" s="15"/>
    </row>
    <row r="26" spans="2:8" ht="12.75">
      <c r="B26" s="14">
        <v>9</v>
      </c>
      <c r="C26" s="3" t="s">
        <v>81</v>
      </c>
      <c r="D26" s="2" t="s">
        <v>77</v>
      </c>
      <c r="E26" s="2">
        <v>10</v>
      </c>
      <c r="F26" s="2">
        <v>8770</v>
      </c>
      <c r="G26" s="15"/>
      <c r="H26" s="15"/>
    </row>
    <row r="27" spans="2:8" ht="25.5">
      <c r="B27" s="14">
        <v>10</v>
      </c>
      <c r="C27" s="34" t="s">
        <v>82</v>
      </c>
      <c r="D27" s="2" t="s">
        <v>72</v>
      </c>
      <c r="E27" s="2">
        <v>80</v>
      </c>
      <c r="F27" s="2">
        <v>48800</v>
      </c>
      <c r="G27" s="15"/>
      <c r="H27" s="15"/>
    </row>
    <row r="28" spans="2:8" ht="12.75">
      <c r="B28" s="14">
        <v>11</v>
      </c>
      <c r="C28" s="3" t="s">
        <v>83</v>
      </c>
      <c r="D28" s="2" t="s">
        <v>72</v>
      </c>
      <c r="E28" s="2">
        <v>2</v>
      </c>
      <c r="F28" s="2">
        <v>2836</v>
      </c>
      <c r="G28" s="15"/>
      <c r="H28" s="15"/>
    </row>
    <row r="29" spans="2:8" ht="25.5">
      <c r="B29" s="14">
        <v>12</v>
      </c>
      <c r="C29" s="34" t="s">
        <v>84</v>
      </c>
      <c r="D29" s="2" t="s">
        <v>77</v>
      </c>
      <c r="E29" s="2">
        <v>4</v>
      </c>
      <c r="F29" s="2">
        <v>12648</v>
      </c>
      <c r="G29" s="15"/>
      <c r="H29" s="15"/>
    </row>
    <row r="30" spans="2:8" ht="12.75">
      <c r="B30" s="17"/>
      <c r="C30" s="22" t="s">
        <v>19</v>
      </c>
      <c r="D30" s="19"/>
      <c r="E30" s="18"/>
      <c r="F30" s="20">
        <f>SUM(F18:F29)</f>
        <v>91904</v>
      </c>
      <c r="G30" s="21">
        <f>G17*12*D8</f>
        <v>91775.4</v>
      </c>
      <c r="H30" s="21">
        <f>G30-F30</f>
        <v>-128.60000000000582</v>
      </c>
    </row>
    <row r="32" spans="1:2" ht="12.75">
      <c r="A32" s="6" t="s">
        <v>30</v>
      </c>
      <c r="B32" s="6" t="s">
        <v>31</v>
      </c>
    </row>
    <row r="33" spans="2:8" ht="12.75" customHeight="1">
      <c r="B33" s="67" t="s">
        <v>25</v>
      </c>
      <c r="C33" s="67" t="s">
        <v>32</v>
      </c>
      <c r="D33" s="39" t="s">
        <v>33</v>
      </c>
      <c r="E33" s="40"/>
      <c r="F33" s="40"/>
      <c r="G33" s="41"/>
      <c r="H33" s="23"/>
    </row>
    <row r="34" spans="2:8" ht="12.75">
      <c r="B34" s="68"/>
      <c r="C34" s="68"/>
      <c r="D34" s="70" t="s">
        <v>34</v>
      </c>
      <c r="E34" s="70"/>
      <c r="F34" s="60" t="s">
        <v>37</v>
      </c>
      <c r="G34" s="61"/>
      <c r="H34" s="24"/>
    </row>
    <row r="35" spans="2:8" ht="27" customHeight="1">
      <c r="B35" s="69"/>
      <c r="C35" s="69"/>
      <c r="D35" s="62" t="s">
        <v>38</v>
      </c>
      <c r="E35" s="63"/>
      <c r="F35" s="65" t="s">
        <v>39</v>
      </c>
      <c r="G35" s="66"/>
      <c r="H35" s="24"/>
    </row>
    <row r="36" spans="2:8" ht="12.75">
      <c r="B36" s="16">
        <v>1</v>
      </c>
      <c r="C36" s="16">
        <v>41500</v>
      </c>
      <c r="D36" s="64">
        <v>8</v>
      </c>
      <c r="E36" s="64"/>
      <c r="F36" s="64">
        <v>0.08</v>
      </c>
      <c r="G36" s="64"/>
      <c r="H36" s="24"/>
    </row>
    <row r="38" spans="1:7" ht="12.75">
      <c r="A38" t="s">
        <v>40</v>
      </c>
      <c r="B38" s="59" t="s">
        <v>41</v>
      </c>
      <c r="C38" s="59"/>
      <c r="D38" s="59"/>
      <c r="E38" s="59"/>
      <c r="F38" s="59"/>
      <c r="G38" s="59"/>
    </row>
    <row r="39" spans="2:7" ht="51">
      <c r="B39" s="35" t="s">
        <v>42</v>
      </c>
      <c r="C39" s="36"/>
      <c r="D39" s="26" t="s">
        <v>43</v>
      </c>
      <c r="E39" s="26" t="s">
        <v>44</v>
      </c>
      <c r="F39" s="26" t="s">
        <v>45</v>
      </c>
      <c r="G39" s="25"/>
    </row>
    <row r="40" spans="2:7" ht="38.25">
      <c r="B40" s="37" t="s">
        <v>46</v>
      </c>
      <c r="C40" s="38"/>
      <c r="D40" s="27" t="s">
        <v>58</v>
      </c>
      <c r="E40" s="1" t="s">
        <v>47</v>
      </c>
      <c r="F40" s="28">
        <v>53579</v>
      </c>
      <c r="G40" s="25"/>
    </row>
    <row r="41" spans="2:7" ht="12.75">
      <c r="B41" s="39" t="s">
        <v>48</v>
      </c>
      <c r="C41" s="40"/>
      <c r="D41" s="40"/>
      <c r="E41" s="41"/>
      <c r="F41" s="31">
        <f>F40</f>
        <v>53579</v>
      </c>
      <c r="G41" s="25"/>
    </row>
    <row r="42" spans="2:7" ht="12.75">
      <c r="B42" s="53" t="s">
        <v>59</v>
      </c>
      <c r="C42" s="54"/>
      <c r="D42" s="27" t="s">
        <v>60</v>
      </c>
      <c r="E42" s="55" t="s">
        <v>49</v>
      </c>
      <c r="F42" s="28">
        <v>2069856</v>
      </c>
      <c r="G42" s="25"/>
    </row>
    <row r="43" spans="2:7" ht="12.75">
      <c r="B43" s="53"/>
      <c r="C43" s="54"/>
      <c r="D43" s="27" t="s">
        <v>50</v>
      </c>
      <c r="E43" s="55"/>
      <c r="F43" s="28">
        <v>1705902</v>
      </c>
      <c r="G43" s="25"/>
    </row>
    <row r="44" spans="2:7" ht="38.25">
      <c r="B44" s="53"/>
      <c r="C44" s="54"/>
      <c r="D44" s="27" t="s">
        <v>61</v>
      </c>
      <c r="E44" s="55"/>
      <c r="F44" s="28">
        <v>58096</v>
      </c>
      <c r="G44" s="25"/>
    </row>
    <row r="45" spans="2:7" ht="25.5">
      <c r="B45" s="53"/>
      <c r="C45" s="54"/>
      <c r="D45" s="27" t="s">
        <v>62</v>
      </c>
      <c r="E45" s="55"/>
      <c r="F45" s="28">
        <v>450057</v>
      </c>
      <c r="G45" s="25"/>
    </row>
    <row r="46" spans="2:7" ht="25.5">
      <c r="B46" s="53"/>
      <c r="C46" s="54"/>
      <c r="D46" s="27" t="s">
        <v>63</v>
      </c>
      <c r="E46" s="55"/>
      <c r="F46" s="28">
        <v>306274</v>
      </c>
      <c r="G46" s="25"/>
    </row>
    <row r="47" spans="2:7" ht="25.5">
      <c r="B47" s="53"/>
      <c r="C47" s="54"/>
      <c r="D47" s="27" t="s">
        <v>51</v>
      </c>
      <c r="E47" s="55"/>
      <c r="F47" s="28">
        <v>2313324</v>
      </c>
      <c r="G47" s="25"/>
    </row>
    <row r="48" spans="2:7" ht="38.25">
      <c r="B48" s="53"/>
      <c r="C48" s="54"/>
      <c r="D48" s="27" t="s">
        <v>64</v>
      </c>
      <c r="E48" s="55"/>
      <c r="F48" s="28">
        <v>138755</v>
      </c>
      <c r="G48" s="25"/>
    </row>
    <row r="49" spans="2:7" ht="12.75">
      <c r="B49" s="53"/>
      <c r="C49" s="54"/>
      <c r="D49" s="27" t="s">
        <v>65</v>
      </c>
      <c r="E49" s="55"/>
      <c r="F49" s="28">
        <v>98408</v>
      </c>
      <c r="G49" s="25"/>
    </row>
    <row r="50" spans="2:7" ht="38.25">
      <c r="B50" s="53"/>
      <c r="C50" s="54"/>
      <c r="D50" s="27" t="s">
        <v>52</v>
      </c>
      <c r="E50" s="55"/>
      <c r="F50" s="28">
        <v>149552</v>
      </c>
      <c r="G50" s="25"/>
    </row>
    <row r="51" spans="2:7" ht="25.5">
      <c r="B51" s="53"/>
      <c r="C51" s="54"/>
      <c r="D51" s="27" t="s">
        <v>53</v>
      </c>
      <c r="E51" s="55"/>
      <c r="F51" s="28">
        <v>1640892</v>
      </c>
      <c r="G51" s="25"/>
    </row>
    <row r="52" spans="2:7" ht="12.75">
      <c r="B52" s="53"/>
      <c r="C52" s="54"/>
      <c r="D52" s="27" t="s">
        <v>54</v>
      </c>
      <c r="E52" s="55"/>
      <c r="F52" s="28">
        <v>7567</v>
      </c>
      <c r="G52" s="25"/>
    </row>
    <row r="53" spans="2:7" ht="38.25">
      <c r="B53" s="53"/>
      <c r="C53" s="54"/>
      <c r="D53" s="27" t="s">
        <v>55</v>
      </c>
      <c r="E53" s="55"/>
      <c r="F53" s="28">
        <v>36080</v>
      </c>
      <c r="G53" s="25"/>
    </row>
    <row r="54" spans="2:7" ht="25.5">
      <c r="B54" s="53"/>
      <c r="C54" s="54"/>
      <c r="D54" s="27" t="s">
        <v>56</v>
      </c>
      <c r="E54" s="55"/>
      <c r="F54" s="28">
        <v>64719</v>
      </c>
      <c r="G54" s="25"/>
    </row>
    <row r="55" spans="2:7" ht="12.75">
      <c r="B55" s="56" t="s">
        <v>48</v>
      </c>
      <c r="C55" s="57"/>
      <c r="D55" s="57"/>
      <c r="E55" s="58"/>
      <c r="F55" s="32">
        <f>SUM(F42:F54)</f>
        <v>9039482</v>
      </c>
      <c r="G55" s="25"/>
    </row>
    <row r="56" spans="2:7" ht="53.25" customHeight="1">
      <c r="B56" s="44" t="s">
        <v>66</v>
      </c>
      <c r="C56" s="45"/>
      <c r="D56" s="26" t="s">
        <v>67</v>
      </c>
      <c r="E56" s="48" t="s">
        <v>49</v>
      </c>
      <c r="F56" s="29">
        <v>411899</v>
      </c>
      <c r="G56" s="25"/>
    </row>
    <row r="57" spans="2:7" ht="18" customHeight="1">
      <c r="B57" s="46"/>
      <c r="C57" s="47"/>
      <c r="D57" s="4" t="s">
        <v>68</v>
      </c>
      <c r="E57" s="49"/>
      <c r="F57" s="29">
        <v>300104</v>
      </c>
      <c r="G57" s="25"/>
    </row>
    <row r="58" spans="2:7" ht="12.75">
      <c r="B58" s="50" t="s">
        <v>48</v>
      </c>
      <c r="C58" s="51"/>
      <c r="D58" s="51"/>
      <c r="E58" s="52"/>
      <c r="F58" s="32">
        <f>F57+F56</f>
        <v>712003</v>
      </c>
      <c r="G58" s="25"/>
    </row>
    <row r="59" spans="2:7" ht="14.25">
      <c r="B59" s="71" t="s">
        <v>57</v>
      </c>
      <c r="C59" s="72"/>
      <c r="D59" s="72"/>
      <c r="E59" s="73"/>
      <c r="F59" s="33">
        <f>F55+F41+F58</f>
        <v>9805064</v>
      </c>
      <c r="G59" s="30"/>
    </row>
    <row r="62" spans="2:6" ht="12.75">
      <c r="B62" s="42" t="s">
        <v>17</v>
      </c>
      <c r="C62" s="42"/>
      <c r="E62" s="42" t="s">
        <v>18</v>
      </c>
      <c r="F62" s="42"/>
    </row>
    <row r="65" spans="2:3" ht="12.75">
      <c r="B65" s="42" t="s">
        <v>21</v>
      </c>
      <c r="C65" s="42"/>
    </row>
    <row r="68" spans="2:3" ht="12.75">
      <c r="B68" s="5" t="s">
        <v>35</v>
      </c>
      <c r="C68" s="5"/>
    </row>
    <row r="69" spans="2:3" ht="12.75">
      <c r="B69" s="5" t="s">
        <v>36</v>
      </c>
      <c r="C69" s="5"/>
    </row>
  </sheetData>
  <sheetProtection/>
  <mergeCells count="29">
    <mergeCell ref="B65:C65"/>
    <mergeCell ref="F34:G34"/>
    <mergeCell ref="D35:E35"/>
    <mergeCell ref="D36:E36"/>
    <mergeCell ref="F35:G35"/>
    <mergeCell ref="F36:G36"/>
    <mergeCell ref="B33:B35"/>
    <mergeCell ref="C33:C35"/>
    <mergeCell ref="D34:E34"/>
    <mergeCell ref="B59:E59"/>
    <mergeCell ref="B56:C57"/>
    <mergeCell ref="E56:E57"/>
    <mergeCell ref="B58:E58"/>
    <mergeCell ref="B62:C62"/>
    <mergeCell ref="E62:F62"/>
    <mergeCell ref="D33:G33"/>
    <mergeCell ref="B42:C54"/>
    <mergeCell ref="E42:E54"/>
    <mergeCell ref="B55:E55"/>
    <mergeCell ref="B38:G38"/>
    <mergeCell ref="B39:C39"/>
    <mergeCell ref="B40:C40"/>
    <mergeCell ref="B41:E41"/>
    <mergeCell ref="A6:D6"/>
    <mergeCell ref="A7:B7"/>
    <mergeCell ref="A8:C8"/>
    <mergeCell ref="D7:E7"/>
    <mergeCell ref="B10:D10"/>
    <mergeCell ref="B15:F1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2011-09-29T08:38:13Z</cp:lastPrinted>
  <dcterms:created xsi:type="dcterms:W3CDTF">2007-02-22T10:07:49Z</dcterms:created>
  <dcterms:modified xsi:type="dcterms:W3CDTF">2012-06-19T10:22:30Z</dcterms:modified>
  <cp:category/>
  <cp:version/>
  <cp:contentType/>
  <cp:contentStatus/>
</cp:coreProperties>
</file>