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C21"/>
  <c r="C19" s="1"/>
  <c r="C8" l="1"/>
  <c r="C12"/>
  <c r="C15"/>
  <c r="C18"/>
  <c r="C13"/>
  <c r="C9"/>
  <c r="C14"/>
  <c r="C17"/>
  <c r="C7" l="1"/>
  <c r="C20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<sst xmlns="http://schemas.openxmlformats.org/spreadsheetml/2006/main" count="30" uniqueCount="30">
  <si>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</si>
  <si>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</si>
  <si>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</si>
  <si>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</si>
  <si>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</si>
  <si>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</si>
  <si>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</si>
  <si>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</si>
  <si>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</si>
  <si>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</si>
  <si>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</si>
  <si>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</si>
  <si>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</si>
  <si>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</si>
  <si>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</si>
  <si>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</si>
  <si>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</si>
  <si>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</si>
  <si>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124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</si>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</sst>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3" fillId="0" borderId="5" xfId="0" applyNumberFormat="1" applyFont="1" applyBorder="1" applyAlignment="1">
      <alignment vertical="top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1" fillId="3" borderId="4" xfId="0" applyNumberFormat="1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0">
          <cell r="O160">
            <v>4401.1000000000004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F12" sqref="F12"/>
    </sheetView>
  </sheetViews>
  <sheetFormatPr defaultRowHeight="15.75"/>
  <cols>
    <col min="1" max="1" width="5.42578125" style="9" customWidth="1"/>
    <col min="2" max="2" width="67.28515625" style="8" customWidth="1"/>
    <col min="3" max="3" width="14.28515625" style="8" customWidth="1"/>
    <col min="4" max="5" width="9.140625" style="8"/>
    <col min="6" max="6" width="11.85546875" style="8" bestFit="1" customWidth="1"/>
    <col min="7" max="16384" width="9.140625" style="8"/>
  </cols>
  <sheetData>
    <row r="1" spans="1:3">
      <c r="A1" s="26" t="s">
        <v>20</v>
      </c>
    </row>
    <row r="2" spans="1:3">
      <c r="A2" s="1"/>
      <c r="B2" s="2" t="s">
        <v>18</v>
      </c>
      <c r="C2" s="2"/>
    </row>
    <row r="3" spans="1:3">
      <c r="A3" s="38" t="s">
        <v>0</v>
      </c>
      <c r="B3" s="23"/>
      <c r="C3" s="39" t="s">
        <v>19</v>
      </c>
    </row>
    <row r="4" spans="1:3">
      <c r="A4" s="38"/>
      <c r="B4" s="24" t="s">
        <v>1</v>
      </c>
      <c r="C4" s="40"/>
    </row>
    <row r="5" spans="1:3" ht="9.75" customHeight="1">
      <c r="A5" s="38"/>
      <c r="B5" s="25"/>
      <c r="C5" s="41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9" t="s">
        <v>15</v>
      </c>
      <c r="C7" s="10">
        <f>C8+C9+C10+C12+C13+C11</f>
        <v>235150.77299999999</v>
      </c>
    </row>
    <row r="8" spans="1:3" ht="15.75" customHeight="1">
      <c r="A8" s="7" t="s">
        <v>3</v>
      </c>
      <c r="B8" s="20" t="s">
        <v>4</v>
      </c>
      <c r="C8" s="22">
        <f>0.75*3*C21+0.81*9*C21</f>
        <v>41986.494000000006</v>
      </c>
    </row>
    <row r="9" spans="1:3" ht="15.75" customHeight="1">
      <c r="A9" s="7" t="s">
        <v>5</v>
      </c>
      <c r="B9" s="20" t="s">
        <v>6</v>
      </c>
      <c r="C9" s="22">
        <f>3.25*3*C21+2.4*9*C21</f>
        <v>137974.48499999999</v>
      </c>
    </row>
    <row r="10" spans="1:3" s="33" customFormat="1" ht="15.75" hidden="1" customHeight="1">
      <c r="A10" s="7"/>
      <c r="B10" s="32"/>
      <c r="C10" s="14"/>
    </row>
    <row r="11" spans="1:3" s="33" customFormat="1" ht="15.75" hidden="1" customHeight="1">
      <c r="A11" s="7"/>
      <c r="B11" s="34"/>
      <c r="C11" s="35"/>
    </row>
    <row r="12" spans="1:3" ht="15.75" customHeight="1">
      <c r="A12" s="7" t="s">
        <v>12</v>
      </c>
      <c r="B12" s="31" t="s">
        <v>14</v>
      </c>
      <c r="C12" s="27">
        <f>0.2*3*C21+0.21*9*C21</f>
        <v>10958.739000000001</v>
      </c>
    </row>
    <row r="13" spans="1:3" ht="15.75" customHeight="1">
      <c r="A13" s="7" t="s">
        <v>13</v>
      </c>
      <c r="B13" s="20" t="s">
        <v>22</v>
      </c>
      <c r="C13" s="22">
        <f>0.8*3*C21+0.85*9*C21</f>
        <v>44231.055000000008</v>
      </c>
    </row>
    <row r="14" spans="1:3">
      <c r="A14" s="5">
        <v>2</v>
      </c>
      <c r="B14" s="19" t="s">
        <v>7</v>
      </c>
      <c r="C14" s="10">
        <f>2.07*3*C21+2.2*9*C21</f>
        <v>114472.611</v>
      </c>
    </row>
    <row r="15" spans="1:3">
      <c r="A15" s="5">
        <v>3</v>
      </c>
      <c r="B15" s="19" t="s">
        <v>8</v>
      </c>
      <c r="C15" s="10">
        <f>5.01*3*C21+5.37*9*C21</f>
        <v>278853.696</v>
      </c>
    </row>
    <row r="16" spans="1:3" s="12" customFormat="1">
      <c r="A16" s="5">
        <v>4</v>
      </c>
      <c r="B16" s="15" t="s">
        <v>17</v>
      </c>
      <c r="C16" s="11"/>
    </row>
    <row r="17" spans="1:6">
      <c r="A17" s="5">
        <v>5</v>
      </c>
      <c r="B17" s="16" t="s">
        <v>9</v>
      </c>
      <c r="C17" s="17">
        <f>1.41*12*C21</f>
        <v>74466.611999999994</v>
      </c>
    </row>
    <row r="18" spans="1:6">
      <c r="A18" s="5">
        <v>6</v>
      </c>
      <c r="B18" s="18" t="s">
        <v>10</v>
      </c>
      <c r="C18" s="6">
        <f>4.32*12*C21</f>
        <v>228153.02400000003</v>
      </c>
    </row>
    <row r="19" spans="1:6">
      <c r="A19" s="5">
        <v>7</v>
      </c>
      <c r="B19" s="19" t="s">
        <v>16</v>
      </c>
      <c r="C19" s="21">
        <f>1.67*3*C21+1.79*9*C21</f>
        <v>92951.232000000004</v>
      </c>
    </row>
    <row r="20" spans="1:6">
      <c r="A20" s="28">
        <v>8</v>
      </c>
      <c r="B20" s="18" t="s">
        <v>11</v>
      </c>
      <c r="C20" s="6">
        <f>C7+C14+C15+C17+C18+C19</f>
        <v>1024047.948</v>
      </c>
    </row>
    <row r="21" spans="1:6">
      <c r="A21" s="28">
        <v>9</v>
      </c>
      <c r="B21" s="29" t="s">
        <v>21</v>
      </c>
      <c r="C21" s="17">
        <f>[1]Лист1!$O$160</f>
        <v>4401.1000000000004</v>
      </c>
      <c r="D21" s="13"/>
      <c r="F21" s="13"/>
    </row>
    <row r="23" spans="1:6">
      <c r="A23" s="30"/>
      <c r="B23" s="30" t="s">
        <v>23</v>
      </c>
    </row>
    <row r="24" spans="1:6">
      <c r="B24" s="8" t="s">
        <v>24</v>
      </c>
    </row>
    <row r="25" spans="1:6">
      <c r="B25" s="8" t="s">
        <v>25</v>
      </c>
      <c r="C25" s="36">
        <v>923815.02</v>
      </c>
    </row>
    <row r="26" spans="1:6">
      <c r="B26" s="8" t="s">
        <v>26</v>
      </c>
      <c r="C26" s="37">
        <f>C20-C25</f>
        <v>100232.92799999996</v>
      </c>
    </row>
    <row r="27" spans="1:6">
      <c r="B27" s="8" t="s">
        <v>27</v>
      </c>
    </row>
    <row r="28" spans="1:6">
      <c r="B28" s="8" t="s">
        <v>28</v>
      </c>
    </row>
    <row r="29" spans="1:6">
      <c r="B29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2014-11-27T05:50:24Z</dcterms:modified>
</cp:coreProperties>
</file>