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13"/>
  <c r="C18"/>
  <c r="C9"/>
  <c r="C11"/>
  <c r="C7" s="1"/>
  <c r="C19" s="1"/>
  <c r="C8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<sst xmlns="http://schemas.openxmlformats.org/spreadsheetml/2006/main" count="30" uniqueCount="30">
  <si>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</si>
  <si>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</si>
  <si>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</si>
  <si>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</si>
  <si>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</si>
  <si>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</si>
  <si>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</si>
  <si>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</si>
  <si>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</si>
  <si>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</si>
  <si>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</si>
  <si>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</si>
  <si>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</si>
  <si>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</si>
  <si>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</si>
  <si>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</si>
  <si>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</si>
  <si>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</si>
  <si>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1 б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</si>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</sst>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95">
          <cell r="O195">
            <v>8458.9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G11" sqref="G11"/>
    </sheetView>
  </sheetViews>
  <sheetFormatPr defaultRowHeight="15.75"/>
  <cols>
    <col min="1" max="1" width="5.42578125" style="9" customWidth="1"/>
    <col min="2" max="2" width="69.28515625" style="8" customWidth="1"/>
    <col min="3" max="3" width="13.425781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436479.24</v>
      </c>
    </row>
    <row r="8" spans="1:3" ht="15.75" customHeight="1">
      <c r="A8" s="7" t="s">
        <v>3</v>
      </c>
      <c r="B8" s="24" t="s">
        <v>4</v>
      </c>
      <c r="C8" s="23">
        <f>0.98*12*C20</f>
        <v>99476.66399999999</v>
      </c>
    </row>
    <row r="9" spans="1:3" ht="15.75" customHeight="1">
      <c r="A9" s="7" t="s">
        <v>5</v>
      </c>
      <c r="B9" s="24" t="s">
        <v>6</v>
      </c>
      <c r="C9" s="23">
        <f>2.38*12*C20</f>
        <v>241586.18399999998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0.14*12*C20</f>
        <v>14210.952000000001</v>
      </c>
    </row>
    <row r="12" spans="1:3" ht="15.75" customHeight="1">
      <c r="A12" s="7" t="s">
        <v>13</v>
      </c>
      <c r="B12" s="24" t="s">
        <v>21</v>
      </c>
      <c r="C12" s="23">
        <f>0.8*12*C20</f>
        <v>81205.440000000002</v>
      </c>
    </row>
    <row r="13" spans="1:3">
      <c r="A13" s="5">
        <v>2</v>
      </c>
      <c r="B13" s="22" t="s">
        <v>7</v>
      </c>
      <c r="C13" s="11">
        <f>2.08*12*C20</f>
        <v>211134.144</v>
      </c>
    </row>
    <row r="14" spans="1:3">
      <c r="A14" s="5">
        <v>3</v>
      </c>
      <c r="B14" s="22" t="s">
        <v>8</v>
      </c>
      <c r="C14" s="11">
        <f>4.19*12*C20</f>
        <v>425313.49199999997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143124.58799999999</v>
      </c>
    </row>
    <row r="17" spans="1:5">
      <c r="A17" s="5">
        <v>6</v>
      </c>
      <c r="B17" s="21" t="s">
        <v>10</v>
      </c>
      <c r="C17" s="6">
        <v>0</v>
      </c>
    </row>
    <row r="18" spans="1:5">
      <c r="A18" s="5">
        <v>7</v>
      </c>
      <c r="B18" s="22" t="s">
        <v>16</v>
      </c>
      <c r="C18" s="25">
        <f>1.67*12*C20</f>
        <v>169516.356</v>
      </c>
    </row>
    <row r="19" spans="1:5">
      <c r="A19" s="30">
        <v>8</v>
      </c>
      <c r="B19" s="21" t="s">
        <v>11</v>
      </c>
      <c r="C19" s="6">
        <f>C7+C13+C14+C16+C17+C18</f>
        <v>1385567.8199999998</v>
      </c>
    </row>
    <row r="20" spans="1:5">
      <c r="A20" s="30">
        <v>9</v>
      </c>
      <c r="B20" s="31" t="s">
        <v>20</v>
      </c>
      <c r="C20" s="20">
        <f>[1]Лист1!$O$195</f>
        <v>8458.9</v>
      </c>
      <c r="D20" s="15"/>
      <c r="E20" s="15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35">
        <v>1231629.47</v>
      </c>
    </row>
    <row r="25" spans="1:5">
      <c r="B25" s="8" t="s">
        <v>26</v>
      </c>
      <c r="C25" s="36">
        <f>C19-C24</f>
        <v>153938.34999999986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2014-11-27T07:06:42Z</dcterms:modified>
</cp:coreProperties>
</file>