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6" s="1"/>
  <c r="C12" l="1"/>
  <c r="C18"/>
  <c r="C9"/>
  <c r="C14"/>
  <c r="C8"/>
  <c r="C11"/>
  <c r="C13"/>
  <c r="C7" l="1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<sst xmlns="http://schemas.openxmlformats.org/spreadsheetml/2006/main" count="30" uniqueCount="30">
  <si>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</si>
  <si>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</si>
  <si>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</si>
  <si>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</si>
  <si>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</si>
  <si>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</si>
  <si>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</si>
  <si>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</si>
  <si>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</si>
  <si>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</si>
  <si>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</si>
  <si>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</si>
  <si>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</si>
  <si>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</si>
  <si>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</si>
  <si>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</si>
  <si>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</si>
  <si>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</si>
  <si>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Энергостроителей, 2</t>
  </si>
  <si>
    <t>сумма, руб.</t>
  </si>
  <si>
    <t>Общая площадь дома, м.кв.</t>
  </si>
  <si>
    <t>АДС (аварийно-диспетчерская служба)</t>
  </si>
  <si>
    <t>План работ на 2012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</si>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</sst>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2" fontId="1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4" fillId="0" borderId="5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84">
          <cell r="O184">
            <v>6061.35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C24" sqref="C24:C25"/>
    </sheetView>
  </sheetViews>
  <sheetFormatPr defaultRowHeight="15.75"/>
  <cols>
    <col min="1" max="1" width="5.42578125" style="9" customWidth="1"/>
    <col min="2" max="2" width="66.42578125" style="8" customWidth="1"/>
    <col min="3" max="3" width="13" style="8" customWidth="1"/>
    <col min="4" max="4" width="10.7109375" style="8" bestFit="1" customWidth="1"/>
    <col min="5" max="16384" width="9.140625" style="8"/>
  </cols>
  <sheetData>
    <row r="1" spans="1:3">
      <c r="A1" s="34" t="s">
        <v>22</v>
      </c>
    </row>
    <row r="2" spans="1:3">
      <c r="A2" s="1"/>
      <c r="B2" s="2" t="s">
        <v>18</v>
      </c>
      <c r="C2" s="2"/>
    </row>
    <row r="3" spans="1:3">
      <c r="A3" s="35" t="s">
        <v>0</v>
      </c>
      <c r="B3" s="26"/>
      <c r="C3" s="36" t="s">
        <v>19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324403.45199999999</v>
      </c>
    </row>
    <row r="8" spans="1:3">
      <c r="A8" s="7" t="s">
        <v>3</v>
      </c>
      <c r="B8" s="23" t="s">
        <v>4</v>
      </c>
      <c r="C8" s="25">
        <f>1.21*12*C20</f>
        <v>88010.801999999996</v>
      </c>
    </row>
    <row r="9" spans="1:3">
      <c r="A9" s="7" t="s">
        <v>5</v>
      </c>
      <c r="B9" s="23" t="s">
        <v>6</v>
      </c>
      <c r="C9" s="25">
        <f>2.16*12*C20</f>
        <v>157110.19200000001</v>
      </c>
    </row>
    <row r="10" spans="1:3" s="14" customFormat="1" ht="17.25" hidden="1" customHeight="1">
      <c r="A10" s="10"/>
      <c r="B10" s="17"/>
      <c r="C10" s="16"/>
    </row>
    <row r="11" spans="1:3" ht="20.25" customHeight="1">
      <c r="A11" s="7" t="s">
        <v>12</v>
      </c>
      <c r="B11" s="32" t="s">
        <v>14</v>
      </c>
      <c r="C11" s="29">
        <f>0.19*12*C20</f>
        <v>13819.878000000002</v>
      </c>
    </row>
    <row r="12" spans="1:3" ht="18" customHeight="1">
      <c r="A12" s="7" t="s">
        <v>13</v>
      </c>
      <c r="B12" s="23" t="s">
        <v>21</v>
      </c>
      <c r="C12" s="25">
        <f>0.9*12*C20</f>
        <v>65462.580000000009</v>
      </c>
    </row>
    <row r="13" spans="1:3">
      <c r="A13" s="5">
        <v>2</v>
      </c>
      <c r="B13" s="22" t="s">
        <v>7</v>
      </c>
      <c r="C13" s="11">
        <f>2.89*12*C20</f>
        <v>210207.61800000002</v>
      </c>
    </row>
    <row r="14" spans="1:3">
      <c r="A14" s="5">
        <v>3</v>
      </c>
      <c r="B14" s="22" t="s">
        <v>8</v>
      </c>
      <c r="C14" s="11">
        <f>2.7*12*C20</f>
        <v>196387.74000000005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102558.042</v>
      </c>
    </row>
    <row r="17" spans="1:4">
      <c r="A17" s="5">
        <v>6</v>
      </c>
      <c r="B17" s="21" t="s">
        <v>10</v>
      </c>
      <c r="C17" s="6">
        <v>0</v>
      </c>
    </row>
    <row r="18" spans="1:4">
      <c r="A18" s="5">
        <v>7</v>
      </c>
      <c r="B18" s="22" t="s">
        <v>16</v>
      </c>
      <c r="C18" s="24">
        <f>1.8*12*C20</f>
        <v>130925.16000000002</v>
      </c>
    </row>
    <row r="19" spans="1:4">
      <c r="A19" s="30">
        <v>8</v>
      </c>
      <c r="B19" s="21" t="s">
        <v>11</v>
      </c>
      <c r="C19" s="6">
        <f>C7+C13+C14+C16+C17+C18</f>
        <v>964482.0120000001</v>
      </c>
    </row>
    <row r="20" spans="1:4">
      <c r="A20" s="30">
        <v>9</v>
      </c>
      <c r="B20" s="31" t="s">
        <v>20</v>
      </c>
      <c r="C20" s="20">
        <f>[1]Лист1!$O$184</f>
        <v>6061.35</v>
      </c>
      <c r="D20" s="15"/>
    </row>
    <row r="22" spans="1:4">
      <c r="A22" s="33"/>
      <c r="B22" s="33" t="s">
        <v>23</v>
      </c>
    </row>
    <row r="23" spans="1:4">
      <c r="B23" s="8" t="s">
        <v>24</v>
      </c>
    </row>
    <row r="24" spans="1:4">
      <c r="B24" s="8" t="s">
        <v>25</v>
      </c>
      <c r="C24" s="39">
        <v>936952.78</v>
      </c>
    </row>
    <row r="25" spans="1:4">
      <c r="B25" s="8" t="s">
        <v>26</v>
      </c>
      <c r="C25" s="40">
        <f>C19-C24</f>
        <v>27529.232000000076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2014-12-01T10:37:50Z</dcterms:modified>
</cp:coreProperties>
</file>