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F20" i="2"/>
  <c r="F19" i="2"/>
  <c r="F18" i="2"/>
  <c r="F17" i="2"/>
  <c r="F16" i="2"/>
  <c r="F15" i="2"/>
  <c r="F14" i="2"/>
  <c r="F13" i="2"/>
  <c r="E56" i="1" l="1"/>
  <c r="D45" i="1" l="1"/>
  <c r="E45" i="1"/>
  <c r="C45" i="1"/>
  <c r="F45" i="1" s="1"/>
  <c r="A34" i="1"/>
  <c r="A35" i="1" s="1"/>
</calcChain>
</file>

<file path=xl/sharedStrings.xml><?xml version="1.0" encoding="utf-8"?>
<sst xmlns="http://schemas.openxmlformats.org/spreadsheetml/2006/main" count="226" uniqueCount="130">
  <si>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</si>
  <si>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</si>
  <si>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</si>
  <si>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</si>
  <si>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</si>
  <si>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</si>
  <si>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</si>
  <si>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</si>
  <si>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</si>
  <si>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</si>
  <si>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</si>
  <si>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</si>
  <si>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</si>
  <si>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</si>
  <si>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</si>
  <si>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</si>
  <si>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</si>
  <si>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</si>
  <si>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</si>
  <si>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</si>
  <si>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</si>
  <si>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</si>
  <si>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</si>
  <si>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</si>
  <si>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</si>
  <si>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</si>
  <si>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</si>
  <si>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</si>
  <si>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</si>
  <si>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</si>
  <si>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</si>
  <si>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</si>
  <si>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</si>
  <si>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</si>
  <si>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</si>
  <si>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</si>
  <si>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</si>
  <si>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</si>
  <si>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</si>
  <si>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</si>
  <si>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</si>
  <si>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</si>
  <si>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</si>
  <si>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</si>
  <si>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</si>
  <si>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</si>
  <si>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</si>
  <si>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</si>
  <si>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</si>
  <si>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</si>
  <si>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</si>
  <si>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</si>
  <si>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</si>
  <si>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</si>
  <si>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</si>
  <si>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</si>
  <si>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</si>
  <si>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</si>
  <si>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</si>
  <si>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</si>
  <si>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</si>
  <si>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</si>
  <si>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</si>
  <si>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</si>
  <si>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</si>
  <si>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</si>
  <si>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</si>
  <si>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</si>
  <si>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</si>
  <si>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</si>
  <si>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д.19 за 2018 год</t>
  </si>
  <si>
    <t>19</t>
  </si>
  <si>
    <t>21</t>
  </si>
  <si>
    <t>34</t>
  </si>
  <si>
    <t>45</t>
  </si>
  <si>
    <t>46</t>
  </si>
  <si>
    <t>72</t>
  </si>
  <si>
    <t>73</t>
  </si>
  <si>
    <t>итого</t>
  </si>
  <si>
    <t>выезд специалиста, осмотр, устранение неисправностей видеорегистратора</t>
  </si>
  <si>
    <t>установка доп.оборудования для системы видеонаблюдения</t>
  </si>
  <si>
    <t>ремонт внутирдомовых инженерных систем ХВС по подвальному помещению и техэтажу</t>
  </si>
  <si>
    <t>ремонт внутридомовых инженерных систем ГВС по подвальному помещению и техэтажу</t>
  </si>
  <si>
    <t>8. Сведения о перерасчетах за жилищные и комунальные услуги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</si>
  <si>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</si>
  <si>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</si>
  <si>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</si>
  <si>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</si>
  <si>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</si>
  <si>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</si>
  <si>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</si>
  <si>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</si>
  <si>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</si>
  <si>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</si>
  <si>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</si>
  <si>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</si>
  <si>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реестр №5 отключений ГВС за   июнь 2018г.</t>
  </si>
  <si>
    <t>26.06.2018 г., 10:00-26.06.2018 г., 14:30; 29.06.2018 г., 09:00-30.06.2018 г., 03:35</t>
  </si>
  <si>
    <t>реестр №8 отключений ГВС за  июль 2018г.</t>
  </si>
  <si>
    <t>26.07.2018 г., 16:10-31.07.2018 г., 24:00; 18.07.2018 г., 09:00-18.07.2018 г., 21:00; 17.07.2018 г., 14:00-17.07.2018 г., 17:00; 09.07.2018 г., 10:00-09.07.2018 г., 17:30; 05.07.2018 г., 13:30-05.07.2018 г., 16:00</t>
  </si>
  <si>
    <t>реестр №9 отключений ГВС за  август 2018г.</t>
  </si>
  <si>
    <t>01.08.2018 г., 00:00-17.08.2018 г., 00:45</t>
  </si>
  <si>
    <t>384</t>
  </si>
  <si>
    <t>январь</t>
  </si>
  <si>
    <t>февраль</t>
  </si>
  <si>
    <t>март</t>
  </si>
  <si>
    <t>апрель</t>
  </si>
  <si>
    <t>май</t>
  </si>
  <si>
    <t>июнь</t>
  </si>
  <si>
    <t>все</t>
  </si>
  <si>
    <t>лифт</t>
  </si>
  <si>
    <t>реестре недопоставок за январь 2018 г</t>
  </si>
  <si>
    <t>реестре недопоставок за февраль 2018 г</t>
  </si>
  <si>
    <t>реестре недопоставок за март 2018 г</t>
  </si>
  <si>
    <t>реестре недопоставок за апрель 2018 г</t>
  </si>
  <si>
    <t>реестре недопоставок за май 2018 г</t>
  </si>
  <si>
    <t>реестре недопоставок за июнь 2018 г</t>
  </si>
  <si>
    <t>часы</t>
  </si>
  <si>
    <t>ООО "НИКО"</t>
  </si>
  <si>
    <t>август</t>
  </si>
  <si>
    <t>сентябрь</t>
  </si>
  <si>
    <t>октябрь</t>
  </si>
  <si>
    <t>ноябрь</t>
  </si>
  <si>
    <t>декабрь</t>
  </si>
  <si>
    <t>реестре недопоставок за август 2018 г</t>
  </si>
  <si>
    <t>реестре недопоставок за сентябрь 2018 г</t>
  </si>
  <si>
    <t>реестре недопоставок за ноябрь 2018 г</t>
  </si>
  <si>
    <t>реестре недопоставок за декабрь 2018 г</t>
  </si>
  <si>
    <t>реестре недопоставок за октябрь 2018 г</t>
  </si>
  <si>
    <t>9. Сведения о должниках на 01.01.2019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</si>
</sst>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3" fillId="0" borderId="3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3" fillId="0" borderId="9" xfId="0" applyNumberFormat="1" applyFont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4">
        <v>1991</v>
      </c>
    </row>
    <row r="7" spans="1:6" ht="18" x14ac:dyDescent="0.35">
      <c r="B7" s="2" t="s">
        <v>1</v>
      </c>
      <c r="C7" s="54">
        <v>5383.2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57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135666</v>
      </c>
      <c r="D14" s="55">
        <v>487072</v>
      </c>
      <c r="E14" s="55">
        <v>470120</v>
      </c>
      <c r="F14" s="55">
        <v>152617</v>
      </c>
    </row>
    <row r="15" spans="1:6" x14ac:dyDescent="0.3">
      <c r="A15" s="13">
        <v>2</v>
      </c>
      <c r="B15" s="11" t="s">
        <v>10</v>
      </c>
      <c r="C15" s="55">
        <v>51214</v>
      </c>
      <c r="D15" s="55">
        <v>212529</v>
      </c>
      <c r="E15" s="55">
        <v>203763</v>
      </c>
      <c r="F15" s="55">
        <v>59980</v>
      </c>
    </row>
    <row r="16" spans="1:6" x14ac:dyDescent="0.3">
      <c r="A16" s="13">
        <v>3</v>
      </c>
      <c r="B16" s="11" t="s">
        <v>11</v>
      </c>
      <c r="C16" s="55">
        <v>91700</v>
      </c>
      <c r="D16" s="55">
        <v>375317</v>
      </c>
      <c r="E16" s="55">
        <v>357322</v>
      </c>
      <c r="F16" s="55">
        <v>109694</v>
      </c>
    </row>
    <row r="17" spans="1:6" x14ac:dyDescent="0.3">
      <c r="A17" s="13">
        <v>4</v>
      </c>
      <c r="B17" s="11" t="s">
        <v>12</v>
      </c>
      <c r="C17" s="55">
        <v>35129</v>
      </c>
      <c r="D17" s="55">
        <v>116277</v>
      </c>
      <c r="E17" s="55">
        <v>111132</v>
      </c>
      <c r="F17" s="55">
        <v>40274</v>
      </c>
    </row>
    <row r="18" spans="1:6" x14ac:dyDescent="0.3">
      <c r="A18" s="13">
        <v>5</v>
      </c>
      <c r="B18" s="11" t="s">
        <v>13</v>
      </c>
      <c r="C18" s="55">
        <v>41251</v>
      </c>
      <c r="D18" s="55">
        <v>154008</v>
      </c>
      <c r="E18" s="55">
        <v>150094</v>
      </c>
      <c r="F18" s="55">
        <v>45164</v>
      </c>
    </row>
    <row r="19" spans="1:6" x14ac:dyDescent="0.3">
      <c r="A19" s="13">
        <v>6</v>
      </c>
      <c r="B19" s="11" t="s">
        <v>14</v>
      </c>
      <c r="C19" s="55">
        <v>33718</v>
      </c>
      <c r="D19" s="55">
        <v>153334</v>
      </c>
      <c r="E19" s="55">
        <v>145012</v>
      </c>
      <c r="F19" s="55">
        <v>42040</v>
      </c>
    </row>
    <row r="20" spans="1:6" ht="28.8" x14ac:dyDescent="0.3">
      <c r="A20" s="13">
        <v>7</v>
      </c>
      <c r="B20" s="11" t="s">
        <v>15</v>
      </c>
      <c r="C20" s="55">
        <v>79622</v>
      </c>
      <c r="D20" s="55">
        <v>238353</v>
      </c>
      <c r="E20" s="55">
        <v>225940</v>
      </c>
      <c r="F20" s="55">
        <v>92035</v>
      </c>
    </row>
    <row r="21" spans="1:6" x14ac:dyDescent="0.3">
      <c r="A21" s="13">
        <v>8</v>
      </c>
      <c r="B21" s="11" t="s">
        <v>16</v>
      </c>
      <c r="C21" s="55">
        <v>21257</v>
      </c>
      <c r="D21" s="55">
        <v>91514</v>
      </c>
      <c r="E21" s="55">
        <v>89999</v>
      </c>
      <c r="F21" s="55">
        <v>22773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2081</v>
      </c>
      <c r="D23" s="55">
        <v>13135</v>
      </c>
      <c r="E23" s="55">
        <v>12213</v>
      </c>
      <c r="F23" s="55">
        <v>3003</v>
      </c>
    </row>
    <row r="24" spans="1:6" ht="15" customHeight="1" x14ac:dyDescent="0.3">
      <c r="A24" s="13" t="s">
        <v>21</v>
      </c>
      <c r="B24" s="17" t="s">
        <v>22</v>
      </c>
      <c r="C24" s="55">
        <v>10682</v>
      </c>
      <c r="D24" s="55">
        <v>50387</v>
      </c>
      <c r="E24" s="55">
        <v>50010</v>
      </c>
      <c r="F24" s="55">
        <v>11059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55.2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4590</v>
      </c>
      <c r="D33" s="55">
        <v>0</v>
      </c>
      <c r="E33" s="55">
        <v>642</v>
      </c>
      <c r="F33" s="55">
        <v>3948</v>
      </c>
    </row>
    <row r="34" spans="1:6" x14ac:dyDescent="0.3">
      <c r="A34" s="3">
        <f>A33+1</f>
        <v>2</v>
      </c>
      <c r="B34" s="11" t="s">
        <v>26</v>
      </c>
      <c r="C34" s="55">
        <v>23869</v>
      </c>
      <c r="D34" s="55">
        <v>0</v>
      </c>
      <c r="E34" s="55">
        <v>22527</v>
      </c>
      <c r="F34" s="55">
        <v>1342</v>
      </c>
    </row>
    <row r="35" spans="1:6" x14ac:dyDescent="0.3">
      <c r="A35" s="3">
        <f>A34+1</f>
        <v>3</v>
      </c>
      <c r="B35" s="11" t="s">
        <v>27</v>
      </c>
      <c r="C35" s="55">
        <v>552135</v>
      </c>
      <c r="D35" s="55">
        <v>1137343</v>
      </c>
      <c r="E35" s="55">
        <v>1376703</v>
      </c>
      <c r="F35" s="55">
        <v>312776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22">
        <v>1</v>
      </c>
      <c r="B42" s="22">
        <v>2</v>
      </c>
      <c r="C42" s="22">
        <v>3</v>
      </c>
      <c r="D42" s="22">
        <v>4</v>
      </c>
      <c r="E42" s="22">
        <v>5</v>
      </c>
      <c r="F42" s="22">
        <v>6</v>
      </c>
    </row>
    <row r="43" spans="1:6" ht="15" customHeight="1" x14ac:dyDescent="0.3">
      <c r="A43" s="27">
        <v>1</v>
      </c>
      <c r="B43" s="57" t="s">
        <v>12</v>
      </c>
      <c r="C43" s="58">
        <v>330626</v>
      </c>
      <c r="D43" s="59">
        <v>111132</v>
      </c>
      <c r="E43" s="25">
        <v>362615</v>
      </c>
      <c r="F43" s="25">
        <v>0</v>
      </c>
    </row>
    <row r="44" spans="1:6" x14ac:dyDescent="0.3">
      <c r="A44" s="23">
        <v>2</v>
      </c>
      <c r="B44" s="24" t="s">
        <v>34</v>
      </c>
      <c r="C44" s="47">
        <v>0</v>
      </c>
      <c r="D44" s="47">
        <v>164022</v>
      </c>
      <c r="E44" s="23">
        <v>0</v>
      </c>
      <c r="F44" s="25">
        <v>0</v>
      </c>
    </row>
    <row r="45" spans="1:6" x14ac:dyDescent="0.3">
      <c r="A45" s="23"/>
      <c r="B45" s="24" t="s">
        <v>78</v>
      </c>
      <c r="C45" s="23">
        <f>SUM(C43:C44)</f>
        <v>330626</v>
      </c>
      <c r="D45" s="23">
        <f t="shared" ref="D45:E45" si="0">SUM(D43:D44)</f>
        <v>275154</v>
      </c>
      <c r="E45" s="23">
        <f t="shared" si="0"/>
        <v>362615</v>
      </c>
      <c r="F45" s="25">
        <f>C45+D45-E45</f>
        <v>243165</v>
      </c>
    </row>
    <row r="46" spans="1:6" x14ac:dyDescent="0.3">
      <c r="A46" s="52"/>
      <c r="B46" s="53"/>
      <c r="C46" s="52"/>
      <c r="D46" s="52"/>
      <c r="E46" s="52"/>
      <c r="F46" s="43"/>
    </row>
    <row r="47" spans="1:6" x14ac:dyDescent="0.3">
      <c r="A47" s="52"/>
      <c r="B47" s="53"/>
      <c r="C47" s="52"/>
      <c r="D47" s="52"/>
      <c r="E47" s="52"/>
      <c r="F47" s="43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6" t="s">
        <v>30</v>
      </c>
      <c r="C50" s="27" t="s">
        <v>36</v>
      </c>
      <c r="D50" s="27" t="s">
        <v>37</v>
      </c>
      <c r="E50" s="28" t="s">
        <v>38</v>
      </c>
      <c r="F50" s="29"/>
    </row>
    <row r="51" spans="1:6" x14ac:dyDescent="0.3">
      <c r="A51" s="3">
        <v>1</v>
      </c>
      <c r="B51" s="26">
        <v>2</v>
      </c>
      <c r="C51" s="23">
        <v>3</v>
      </c>
      <c r="D51" s="27">
        <v>4</v>
      </c>
      <c r="E51" s="28">
        <v>5</v>
      </c>
      <c r="F51" s="30"/>
    </row>
    <row r="52" spans="1:6" ht="28.8" x14ac:dyDescent="0.3">
      <c r="A52" s="3">
        <v>1</v>
      </c>
      <c r="B52" s="60" t="s">
        <v>79</v>
      </c>
      <c r="C52" s="48"/>
      <c r="D52" s="27"/>
      <c r="E52" s="28">
        <v>1210</v>
      </c>
      <c r="F52" s="30"/>
    </row>
    <row r="53" spans="1:6" ht="28.8" x14ac:dyDescent="0.3">
      <c r="A53" s="3">
        <v>2</v>
      </c>
      <c r="B53" s="31" t="s">
        <v>81</v>
      </c>
      <c r="C53" s="48"/>
      <c r="D53" s="27"/>
      <c r="E53" s="28">
        <v>175739</v>
      </c>
      <c r="F53" s="30"/>
    </row>
    <row r="54" spans="1:6" ht="28.8" x14ac:dyDescent="0.3">
      <c r="A54" s="3">
        <v>3</v>
      </c>
      <c r="B54" s="31" t="s">
        <v>82</v>
      </c>
      <c r="C54" s="48"/>
      <c r="D54" s="27"/>
      <c r="E54" s="28">
        <v>163656</v>
      </c>
      <c r="F54" s="30"/>
    </row>
    <row r="55" spans="1:6" ht="28.8" x14ac:dyDescent="0.3">
      <c r="A55" s="3">
        <v>4</v>
      </c>
      <c r="B55" s="31" t="s">
        <v>80</v>
      </c>
      <c r="C55" s="48"/>
      <c r="D55" s="27"/>
      <c r="E55" s="28">
        <v>22010</v>
      </c>
      <c r="F55" s="30"/>
    </row>
    <row r="56" spans="1:6" ht="18.600000000000001" customHeight="1" x14ac:dyDescent="0.4">
      <c r="A56" s="32"/>
      <c r="B56" s="33" t="s">
        <v>39</v>
      </c>
      <c r="C56" s="34"/>
      <c r="D56" s="35"/>
      <c r="E56" s="36">
        <f>SUM(E52:E55)</f>
        <v>362615</v>
      </c>
      <c r="F56" s="37"/>
    </row>
    <row r="57" spans="1:6" ht="21" x14ac:dyDescent="0.4">
      <c r="A57" s="38"/>
      <c r="B57" s="39"/>
      <c r="C57" s="40"/>
      <c r="D57" s="40"/>
      <c r="E57" s="41"/>
    </row>
    <row r="58" spans="1:6" ht="21" x14ac:dyDescent="0.4">
      <c r="A58" s="38"/>
      <c r="B58" s="39"/>
      <c r="C58" s="40"/>
      <c r="D58" s="40"/>
      <c r="E58" s="41"/>
    </row>
    <row r="59" spans="1:6" ht="21" x14ac:dyDescent="0.4">
      <c r="A59" s="38"/>
      <c r="B59" s="39"/>
      <c r="C59" s="40"/>
      <c r="D59" s="40"/>
      <c r="E59" s="41"/>
    </row>
    <row r="60" spans="1:6" ht="21" x14ac:dyDescent="0.4">
      <c r="A60" s="38"/>
      <c r="B60" s="39"/>
      <c r="C60" s="40"/>
      <c r="D60" s="40"/>
      <c r="E60" s="41"/>
    </row>
    <row r="61" spans="1:6" ht="18" x14ac:dyDescent="0.3">
      <c r="A61" s="61" t="s">
        <v>66</v>
      </c>
      <c r="B61" s="62"/>
      <c r="C61" s="62"/>
      <c r="D61" s="62"/>
      <c r="E61" s="62"/>
      <c r="F61" s="62"/>
    </row>
    <row r="63" spans="1:6" ht="28.8" x14ac:dyDescent="0.3">
      <c r="A63" s="3" t="s">
        <v>3</v>
      </c>
      <c r="B63" s="3" t="s">
        <v>40</v>
      </c>
      <c r="C63" s="3" t="s">
        <v>41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42</v>
      </c>
      <c r="C65" s="3">
        <v>351</v>
      </c>
    </row>
    <row r="66" spans="1:6" x14ac:dyDescent="0.3">
      <c r="A66" s="3" t="s">
        <v>43</v>
      </c>
      <c r="B66" s="11" t="s">
        <v>44</v>
      </c>
      <c r="C66" s="3">
        <v>10</v>
      </c>
    </row>
    <row r="67" spans="1:6" x14ac:dyDescent="0.3">
      <c r="A67" s="3" t="s">
        <v>45</v>
      </c>
      <c r="B67" s="11" t="s">
        <v>46</v>
      </c>
      <c r="C67" s="3">
        <v>290</v>
      </c>
    </row>
    <row r="68" spans="1:6" x14ac:dyDescent="0.3">
      <c r="A68" s="3">
        <v>2</v>
      </c>
      <c r="B68" s="44" t="s">
        <v>47</v>
      </c>
      <c r="C68" s="3">
        <v>51</v>
      </c>
    </row>
    <row r="69" spans="1:6" ht="13.95" customHeight="1" x14ac:dyDescent="0.3">
      <c r="A69" s="3">
        <v>3</v>
      </c>
      <c r="B69" s="9" t="s">
        <v>48</v>
      </c>
      <c r="C69" s="3">
        <v>0</v>
      </c>
    </row>
    <row r="70" spans="1:6" x14ac:dyDescent="0.3">
      <c r="A70" s="42"/>
      <c r="B70" s="45"/>
      <c r="C70" s="42"/>
    </row>
    <row r="71" spans="1:6" ht="13.95" customHeight="1" x14ac:dyDescent="0.3">
      <c r="A71" s="42"/>
      <c r="B71" s="45"/>
      <c r="C71" s="42"/>
    </row>
    <row r="73" spans="1:6" ht="18" x14ac:dyDescent="0.3">
      <c r="A73" s="61" t="s">
        <v>67</v>
      </c>
      <c r="B73" s="62"/>
      <c r="C73" s="62"/>
      <c r="D73" s="62"/>
      <c r="E73" s="62"/>
      <c r="F73" s="62"/>
    </row>
    <row r="75" spans="1:6" ht="43.2" x14ac:dyDescent="0.3">
      <c r="A75" s="3" t="s">
        <v>29</v>
      </c>
      <c r="B75" s="3" t="s">
        <v>49</v>
      </c>
      <c r="C75" s="3" t="s">
        <v>50</v>
      </c>
      <c r="D75" s="3" t="s">
        <v>51</v>
      </c>
    </row>
    <row r="76" spans="1:6" ht="13.95" customHeight="1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2"/>
      <c r="B77" s="42"/>
      <c r="C77" s="42"/>
      <c r="D77" s="42"/>
    </row>
    <row r="78" spans="1:6" ht="13.95" customHeight="1" x14ac:dyDescent="0.3">
      <c r="A78" s="42"/>
      <c r="B78" s="42"/>
      <c r="C78" s="42"/>
      <c r="D78" s="42"/>
    </row>
    <row r="80" spans="1:6" ht="18" x14ac:dyDescent="0.3">
      <c r="A80" s="61" t="s">
        <v>68</v>
      </c>
      <c r="B80" s="62"/>
      <c r="C80" s="62"/>
      <c r="D80" s="62"/>
      <c r="E80" s="62"/>
      <c r="F80" s="62"/>
    </row>
    <row r="82" spans="1:5" ht="28.8" x14ac:dyDescent="0.3">
      <c r="A82" s="3" t="s">
        <v>29</v>
      </c>
      <c r="B82" s="3" t="s">
        <v>30</v>
      </c>
      <c r="C82" s="3" t="s">
        <v>36</v>
      </c>
      <c r="D82" s="3" t="s">
        <v>37</v>
      </c>
      <c r="E82" s="3" t="s">
        <v>32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x14ac:dyDescent="0.3">
      <c r="A84" s="23">
        <v>1</v>
      </c>
      <c r="B84" s="46"/>
      <c r="C84" s="47"/>
      <c r="D84" s="23"/>
      <c r="E84" s="23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1" sqref="D1"/>
    </sheetView>
  </sheetViews>
  <sheetFormatPr defaultRowHeight="14.4" x14ac:dyDescent="0.3"/>
  <cols>
    <col min="1" max="1" width="6.44140625" style="67" customWidth="1"/>
    <col min="2" max="2" width="12.44140625" style="67" customWidth="1"/>
    <col min="3" max="3" width="10" style="67" customWidth="1"/>
    <col min="4" max="4" width="16.6640625" style="67" customWidth="1"/>
    <col min="5" max="5" width="17.88671875" style="67" customWidth="1"/>
    <col min="6" max="6" width="11.77734375" style="67" customWidth="1"/>
    <col min="7" max="7" width="10.21875" style="67" customWidth="1"/>
    <col min="8" max="8" width="10.88671875" style="67" customWidth="1"/>
    <col min="9" max="9" width="8.88671875" style="67"/>
    <col min="10" max="10" width="16.441406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83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90</v>
      </c>
      <c r="H5" s="68" t="s">
        <v>58</v>
      </c>
      <c r="I5" s="68" t="s">
        <v>59</v>
      </c>
      <c r="J5" s="69" t="s">
        <v>60</v>
      </c>
    </row>
    <row r="6" spans="1:10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74">
        <v>9</v>
      </c>
      <c r="J6" s="75">
        <v>10</v>
      </c>
    </row>
    <row r="7" spans="1:10" ht="28.8" x14ac:dyDescent="0.3">
      <c r="A7" s="58">
        <v>1</v>
      </c>
      <c r="B7" s="70" t="s">
        <v>84</v>
      </c>
      <c r="C7" s="58" t="s">
        <v>85</v>
      </c>
      <c r="D7" s="58" t="s">
        <v>86</v>
      </c>
      <c r="E7" s="77">
        <v>43344</v>
      </c>
      <c r="F7" s="71" t="s">
        <v>87</v>
      </c>
      <c r="G7" s="71"/>
      <c r="H7" s="58" t="s">
        <v>88</v>
      </c>
      <c r="I7" s="58">
        <v>5.1176470588235139</v>
      </c>
      <c r="J7" s="58" t="s">
        <v>89</v>
      </c>
    </row>
    <row r="8" spans="1:10" ht="28.8" x14ac:dyDescent="0.3">
      <c r="A8" s="58">
        <f>A7+1</f>
        <v>2</v>
      </c>
      <c r="B8" s="70" t="s">
        <v>84</v>
      </c>
      <c r="C8" s="58" t="s">
        <v>85</v>
      </c>
      <c r="D8" s="58" t="s">
        <v>86</v>
      </c>
      <c r="E8" s="77">
        <v>43374</v>
      </c>
      <c r="F8" s="71" t="s">
        <v>87</v>
      </c>
      <c r="G8" s="71"/>
      <c r="H8" s="58" t="s">
        <v>88</v>
      </c>
      <c r="I8" s="58">
        <v>7.1176470588235343</v>
      </c>
      <c r="J8" s="58" t="s">
        <v>89</v>
      </c>
    </row>
    <row r="9" spans="1:10" ht="59.4" customHeight="1" x14ac:dyDescent="0.3">
      <c r="A9" s="58">
        <f t="shared" ref="A9:A26" si="0">A8+1</f>
        <v>3</v>
      </c>
      <c r="B9" s="70" t="s">
        <v>91</v>
      </c>
      <c r="C9" s="58" t="s">
        <v>92</v>
      </c>
      <c r="D9" s="58" t="s">
        <v>93</v>
      </c>
      <c r="E9" s="58" t="s">
        <v>94</v>
      </c>
      <c r="F9" s="71">
        <v>72</v>
      </c>
      <c r="G9" s="71">
        <v>25</v>
      </c>
      <c r="H9" s="58" t="s">
        <v>95</v>
      </c>
      <c r="I9" s="58">
        <v>100</v>
      </c>
      <c r="J9" s="58" t="s">
        <v>89</v>
      </c>
    </row>
    <row r="10" spans="1:10" ht="55.8" customHeight="1" x14ac:dyDescent="0.3">
      <c r="A10" s="58">
        <f t="shared" si="0"/>
        <v>4</v>
      </c>
      <c r="B10" s="58" t="s">
        <v>91</v>
      </c>
      <c r="C10" s="58" t="s">
        <v>92</v>
      </c>
      <c r="D10" s="58" t="s">
        <v>96</v>
      </c>
      <c r="E10" s="58" t="s">
        <v>97</v>
      </c>
      <c r="F10" s="58">
        <v>23</v>
      </c>
      <c r="G10" s="58">
        <v>5</v>
      </c>
      <c r="H10" s="58" t="s">
        <v>95</v>
      </c>
      <c r="I10" s="58">
        <v>100</v>
      </c>
      <c r="J10" s="58" t="s">
        <v>89</v>
      </c>
    </row>
    <row r="11" spans="1:10" ht="147.6" customHeight="1" x14ac:dyDescent="0.3">
      <c r="A11" s="58">
        <f t="shared" si="0"/>
        <v>5</v>
      </c>
      <c r="B11" s="58" t="s">
        <v>91</v>
      </c>
      <c r="C11" s="58" t="s">
        <v>92</v>
      </c>
      <c r="D11" s="58" t="s">
        <v>98</v>
      </c>
      <c r="E11" s="58" t="s">
        <v>99</v>
      </c>
      <c r="F11" s="58">
        <v>152</v>
      </c>
      <c r="G11" s="58">
        <v>50</v>
      </c>
      <c r="H11" s="58" t="s">
        <v>95</v>
      </c>
      <c r="I11" s="58">
        <v>100</v>
      </c>
      <c r="J11" s="58" t="s">
        <v>89</v>
      </c>
    </row>
    <row r="12" spans="1:10" ht="49.2" customHeight="1" x14ac:dyDescent="0.3">
      <c r="A12" s="58">
        <f t="shared" si="0"/>
        <v>6</v>
      </c>
      <c r="B12" s="58" t="s">
        <v>91</v>
      </c>
      <c r="C12" s="58" t="s">
        <v>92</v>
      </c>
      <c r="D12" s="58" t="s">
        <v>100</v>
      </c>
      <c r="E12" s="58" t="s">
        <v>101</v>
      </c>
      <c r="F12" s="58" t="s">
        <v>102</v>
      </c>
      <c r="G12" s="58" t="s">
        <v>74</v>
      </c>
      <c r="H12" s="58" t="s">
        <v>95</v>
      </c>
      <c r="I12" s="58">
        <v>100</v>
      </c>
      <c r="J12" s="58" t="s">
        <v>89</v>
      </c>
    </row>
    <row r="13" spans="1:10" ht="49.2" customHeight="1" x14ac:dyDescent="0.3">
      <c r="A13" s="58">
        <f t="shared" si="0"/>
        <v>7</v>
      </c>
      <c r="B13" s="58" t="s">
        <v>109</v>
      </c>
      <c r="C13" s="58" t="s">
        <v>110</v>
      </c>
      <c r="D13" s="58" t="s">
        <v>111</v>
      </c>
      <c r="E13" s="78" t="s">
        <v>103</v>
      </c>
      <c r="F13" s="80">
        <f>31*24</f>
        <v>744</v>
      </c>
      <c r="G13" s="58"/>
      <c r="H13" s="58" t="s">
        <v>117</v>
      </c>
      <c r="I13" s="58">
        <v>50</v>
      </c>
      <c r="J13" s="58" t="s">
        <v>118</v>
      </c>
    </row>
    <row r="14" spans="1:10" ht="49.2" customHeight="1" x14ac:dyDescent="0.3">
      <c r="A14" s="58">
        <f t="shared" si="0"/>
        <v>8</v>
      </c>
      <c r="B14" s="58" t="s">
        <v>109</v>
      </c>
      <c r="C14" s="58" t="s">
        <v>110</v>
      </c>
      <c r="D14" s="58" t="s">
        <v>112</v>
      </c>
      <c r="E14" s="81" t="s">
        <v>104</v>
      </c>
      <c r="F14" s="82">
        <f>3*24</f>
        <v>72</v>
      </c>
      <c r="G14" s="58"/>
      <c r="H14" s="58" t="s">
        <v>117</v>
      </c>
      <c r="I14" s="58">
        <v>50</v>
      </c>
      <c r="J14" s="58" t="s">
        <v>118</v>
      </c>
    </row>
    <row r="15" spans="1:10" ht="49.2" customHeight="1" x14ac:dyDescent="0.3">
      <c r="A15" s="58">
        <f t="shared" si="0"/>
        <v>9</v>
      </c>
      <c r="B15" s="58" t="s">
        <v>109</v>
      </c>
      <c r="C15" s="58" t="s">
        <v>110</v>
      </c>
      <c r="D15" s="58" t="s">
        <v>112</v>
      </c>
      <c r="E15" s="81" t="s">
        <v>104</v>
      </c>
      <c r="F15" s="82">
        <f>25*24</f>
        <v>600</v>
      </c>
      <c r="G15" s="58"/>
      <c r="H15" s="58" t="s">
        <v>117</v>
      </c>
      <c r="I15" s="58">
        <v>100</v>
      </c>
      <c r="J15" s="58" t="s">
        <v>118</v>
      </c>
    </row>
    <row r="16" spans="1:10" ht="49.2" customHeight="1" x14ac:dyDescent="0.3">
      <c r="A16" s="58">
        <f t="shared" si="0"/>
        <v>10</v>
      </c>
      <c r="B16" s="58" t="s">
        <v>109</v>
      </c>
      <c r="C16" s="58" t="s">
        <v>110</v>
      </c>
      <c r="D16" s="58" t="s">
        <v>113</v>
      </c>
      <c r="E16" s="81" t="s">
        <v>105</v>
      </c>
      <c r="F16" s="83">
        <f>6*24</f>
        <v>144</v>
      </c>
      <c r="G16" s="58"/>
      <c r="H16" s="58" t="s">
        <v>117</v>
      </c>
      <c r="I16" s="58">
        <v>100</v>
      </c>
      <c r="J16" s="58" t="s">
        <v>118</v>
      </c>
    </row>
    <row r="17" spans="1:10" ht="49.2" customHeight="1" x14ac:dyDescent="0.3">
      <c r="A17" s="58">
        <f t="shared" si="0"/>
        <v>11</v>
      </c>
      <c r="B17" s="58" t="s">
        <v>109</v>
      </c>
      <c r="C17" s="58" t="s">
        <v>110</v>
      </c>
      <c r="D17" s="58" t="s">
        <v>113</v>
      </c>
      <c r="E17" s="81" t="s">
        <v>105</v>
      </c>
      <c r="F17" s="83">
        <f>25*24</f>
        <v>600</v>
      </c>
      <c r="G17" s="58"/>
      <c r="H17" s="58" t="s">
        <v>117</v>
      </c>
      <c r="I17" s="58">
        <v>50</v>
      </c>
      <c r="J17" s="58" t="s">
        <v>118</v>
      </c>
    </row>
    <row r="18" spans="1:10" ht="49.2" customHeight="1" x14ac:dyDescent="0.3">
      <c r="A18" s="58">
        <f t="shared" si="0"/>
        <v>12</v>
      </c>
      <c r="B18" s="58" t="s">
        <v>109</v>
      </c>
      <c r="C18" s="58" t="s">
        <v>110</v>
      </c>
      <c r="D18" s="58" t="s">
        <v>114</v>
      </c>
      <c r="E18" s="81" t="s">
        <v>106</v>
      </c>
      <c r="F18" s="83">
        <f>5*24</f>
        <v>120</v>
      </c>
      <c r="G18" s="58"/>
      <c r="H18" s="58" t="s">
        <v>117</v>
      </c>
      <c r="I18" s="58">
        <v>100</v>
      </c>
      <c r="J18" s="58" t="s">
        <v>118</v>
      </c>
    </row>
    <row r="19" spans="1:10" ht="49.2" customHeight="1" x14ac:dyDescent="0.3">
      <c r="A19" s="58">
        <f t="shared" si="0"/>
        <v>13</v>
      </c>
      <c r="B19" s="58" t="s">
        <v>109</v>
      </c>
      <c r="C19" s="58" t="s">
        <v>110</v>
      </c>
      <c r="D19" s="58" t="s">
        <v>114</v>
      </c>
      <c r="E19" s="81" t="s">
        <v>106</v>
      </c>
      <c r="F19" s="83">
        <f>24*25</f>
        <v>600</v>
      </c>
      <c r="G19" s="58"/>
      <c r="H19" s="58" t="s">
        <v>117</v>
      </c>
      <c r="I19" s="58">
        <v>50</v>
      </c>
      <c r="J19" s="58" t="s">
        <v>118</v>
      </c>
    </row>
    <row r="20" spans="1:10" ht="49.2" customHeight="1" x14ac:dyDescent="0.3">
      <c r="A20" s="58">
        <f t="shared" si="0"/>
        <v>14</v>
      </c>
      <c r="B20" s="58" t="s">
        <v>109</v>
      </c>
      <c r="C20" s="58" t="s">
        <v>110</v>
      </c>
      <c r="D20" s="58" t="s">
        <v>115</v>
      </c>
      <c r="E20" s="81" t="s">
        <v>107</v>
      </c>
      <c r="F20" s="79">
        <f>31*24</f>
        <v>744</v>
      </c>
      <c r="G20" s="58"/>
      <c r="H20" s="58" t="s">
        <v>117</v>
      </c>
      <c r="I20" s="58">
        <v>50</v>
      </c>
      <c r="J20" s="58" t="s">
        <v>118</v>
      </c>
    </row>
    <row r="21" spans="1:10" ht="49.2" customHeight="1" x14ac:dyDescent="0.3">
      <c r="A21" s="58">
        <f t="shared" si="0"/>
        <v>15</v>
      </c>
      <c r="B21" s="58" t="s">
        <v>109</v>
      </c>
      <c r="C21" s="58" t="s">
        <v>110</v>
      </c>
      <c r="D21" s="58" t="s">
        <v>116</v>
      </c>
      <c r="E21" s="81" t="s">
        <v>108</v>
      </c>
      <c r="F21" s="79">
        <v>24</v>
      </c>
      <c r="G21" s="58"/>
      <c r="H21" s="58" t="s">
        <v>117</v>
      </c>
      <c r="I21" s="58">
        <v>100</v>
      </c>
      <c r="J21" s="58" t="s">
        <v>118</v>
      </c>
    </row>
    <row r="22" spans="1:10" ht="49.2" customHeight="1" x14ac:dyDescent="0.3">
      <c r="A22" s="58">
        <f t="shared" si="0"/>
        <v>16</v>
      </c>
      <c r="B22" s="58" t="s">
        <v>109</v>
      </c>
      <c r="C22" s="58" t="s">
        <v>110</v>
      </c>
      <c r="D22" s="58" t="s">
        <v>124</v>
      </c>
      <c r="E22" s="78" t="s">
        <v>119</v>
      </c>
      <c r="F22" s="79">
        <v>24</v>
      </c>
      <c r="G22" s="58"/>
      <c r="H22" s="58" t="s">
        <v>117</v>
      </c>
      <c r="I22" s="58">
        <v>100</v>
      </c>
      <c r="J22" s="58" t="s">
        <v>118</v>
      </c>
    </row>
    <row r="23" spans="1:10" ht="49.2" customHeight="1" x14ac:dyDescent="0.3">
      <c r="A23" s="58">
        <f t="shared" si="0"/>
        <v>17</v>
      </c>
      <c r="B23" s="58" t="s">
        <v>109</v>
      </c>
      <c r="C23" s="58" t="s">
        <v>110</v>
      </c>
      <c r="D23" s="58" t="s">
        <v>125</v>
      </c>
      <c r="E23" s="78" t="s">
        <v>120</v>
      </c>
      <c r="F23" s="79">
        <v>24</v>
      </c>
      <c r="G23" s="58"/>
      <c r="H23" s="58" t="s">
        <v>117</v>
      </c>
      <c r="I23" s="58">
        <v>100</v>
      </c>
      <c r="J23" s="58" t="s">
        <v>118</v>
      </c>
    </row>
    <row r="24" spans="1:10" ht="49.2" customHeight="1" x14ac:dyDescent="0.3">
      <c r="A24" s="58">
        <f t="shared" si="0"/>
        <v>18</v>
      </c>
      <c r="B24" s="58" t="s">
        <v>109</v>
      </c>
      <c r="C24" s="58" t="s">
        <v>110</v>
      </c>
      <c r="D24" s="58" t="s">
        <v>128</v>
      </c>
      <c r="E24" s="78" t="s">
        <v>121</v>
      </c>
      <c r="F24" s="79">
        <v>24</v>
      </c>
      <c r="G24" s="58"/>
      <c r="H24" s="58" t="s">
        <v>117</v>
      </c>
      <c r="I24" s="58">
        <v>100</v>
      </c>
      <c r="J24" s="58" t="s">
        <v>118</v>
      </c>
    </row>
    <row r="25" spans="1:10" ht="43.2" x14ac:dyDescent="0.3">
      <c r="A25" s="58">
        <f t="shared" si="0"/>
        <v>19</v>
      </c>
      <c r="B25" s="58" t="s">
        <v>109</v>
      </c>
      <c r="C25" s="58" t="s">
        <v>110</v>
      </c>
      <c r="D25" s="58" t="s">
        <v>126</v>
      </c>
      <c r="E25" s="78" t="s">
        <v>122</v>
      </c>
      <c r="F25" s="58">
        <v>24</v>
      </c>
      <c r="G25" s="58"/>
      <c r="H25" s="58" t="s">
        <v>117</v>
      </c>
      <c r="I25" s="58">
        <v>100</v>
      </c>
      <c r="J25" s="58" t="s">
        <v>118</v>
      </c>
    </row>
    <row r="26" spans="1:10" ht="43.2" x14ac:dyDescent="0.3">
      <c r="A26" s="58">
        <f t="shared" si="0"/>
        <v>20</v>
      </c>
      <c r="B26" s="58" t="s">
        <v>109</v>
      </c>
      <c r="C26" s="58" t="s">
        <v>110</v>
      </c>
      <c r="D26" s="58" t="s">
        <v>127</v>
      </c>
      <c r="E26" s="78" t="s">
        <v>123</v>
      </c>
      <c r="F26" s="58">
        <v>24</v>
      </c>
      <c r="G26" s="58"/>
      <c r="H26" s="58" t="s">
        <v>117</v>
      </c>
      <c r="I26" s="58">
        <v>100</v>
      </c>
      <c r="J26" s="58" t="s">
        <v>118</v>
      </c>
    </row>
    <row r="27" spans="1:10" x14ac:dyDescent="0.3">
      <c r="A27" s="72"/>
      <c r="B27" s="73"/>
      <c r="C27" s="73"/>
      <c r="D27" s="73"/>
      <c r="E27" s="73"/>
      <c r="F27" s="73"/>
      <c r="G27" s="73"/>
      <c r="H27" s="73"/>
      <c r="I27" s="73"/>
      <c r="J27" s="73"/>
    </row>
    <row r="28" spans="1:10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</row>
    <row r="29" spans="1:10" x14ac:dyDescent="0.3">
      <c r="A29" s="72"/>
      <c r="B29" s="73"/>
      <c r="C29" s="73"/>
      <c r="D29" s="73"/>
      <c r="E29" s="73"/>
      <c r="F29" s="73"/>
      <c r="G29" s="73"/>
      <c r="H29" s="73"/>
      <c r="I29" s="73"/>
      <c r="J29" s="73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8" x14ac:dyDescent="0.3">
      <c r="A31" s="62" t="s">
        <v>129</v>
      </c>
      <c r="B31" s="62"/>
      <c r="C31" s="62"/>
      <c r="D31" s="62"/>
      <c r="E31" s="62"/>
      <c r="F31" s="62"/>
      <c r="G31" s="62"/>
      <c r="H31" s="62"/>
      <c r="I31" s="62"/>
      <c r="J31" s="62"/>
    </row>
    <row r="32" spans="1:10" ht="18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43.2" x14ac:dyDescent="0.3">
      <c r="A33" s="68" t="s">
        <v>52</v>
      </c>
      <c r="B33" s="68" t="s">
        <v>61</v>
      </c>
      <c r="C33" s="68" t="s">
        <v>62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51">
        <v>1</v>
      </c>
      <c r="B34" s="51">
        <v>2</v>
      </c>
      <c r="C34" s="51">
        <v>3</v>
      </c>
      <c r="D34" s="49"/>
      <c r="E34" s="49"/>
      <c r="F34" s="49"/>
      <c r="G34" s="49"/>
      <c r="H34" s="49"/>
      <c r="I34" s="49"/>
      <c r="J34" s="49"/>
    </row>
    <row r="35" spans="1:10" x14ac:dyDescent="0.3">
      <c r="A35" s="76">
        <v>1</v>
      </c>
      <c r="B35" s="76" t="s">
        <v>71</v>
      </c>
      <c r="C35" s="76">
        <v>120915.05000000002</v>
      </c>
      <c r="D35" s="10"/>
      <c r="E35" s="10"/>
      <c r="F35" s="10"/>
      <c r="G35" s="10"/>
      <c r="H35" s="10"/>
      <c r="I35" s="10"/>
      <c r="J35" s="10"/>
    </row>
    <row r="36" spans="1:10" x14ac:dyDescent="0.3">
      <c r="A36" s="76">
        <v>2</v>
      </c>
      <c r="B36" s="76" t="s">
        <v>72</v>
      </c>
      <c r="C36" s="76">
        <v>32546.47</v>
      </c>
      <c r="D36" s="10"/>
      <c r="E36" s="10"/>
      <c r="F36" s="10"/>
      <c r="G36" s="10"/>
      <c r="H36" s="10"/>
      <c r="I36" s="10"/>
      <c r="J36" s="10"/>
    </row>
    <row r="37" spans="1:10" x14ac:dyDescent="0.3">
      <c r="A37" s="76">
        <v>3</v>
      </c>
      <c r="B37" s="76" t="s">
        <v>73</v>
      </c>
      <c r="C37" s="76">
        <v>164744.14000000001</v>
      </c>
      <c r="D37" s="10"/>
      <c r="E37" s="10"/>
      <c r="F37" s="10"/>
      <c r="G37" s="10"/>
      <c r="H37" s="10"/>
      <c r="I37" s="10"/>
      <c r="J37" s="10"/>
    </row>
    <row r="38" spans="1:10" x14ac:dyDescent="0.3">
      <c r="A38" s="76">
        <v>4</v>
      </c>
      <c r="B38" s="76" t="s">
        <v>74</v>
      </c>
      <c r="C38" s="76">
        <v>260656.47000000006</v>
      </c>
      <c r="D38" s="10"/>
      <c r="E38" s="10"/>
      <c r="F38" s="10"/>
      <c r="G38" s="10"/>
      <c r="H38" s="10"/>
      <c r="I38" s="10"/>
      <c r="J38" s="10"/>
    </row>
    <row r="39" spans="1:10" x14ac:dyDescent="0.3">
      <c r="A39" s="76">
        <v>5</v>
      </c>
      <c r="B39" s="76" t="s">
        <v>75</v>
      </c>
      <c r="C39" s="76">
        <v>22951.71</v>
      </c>
      <c r="D39" s="10"/>
      <c r="E39" s="10"/>
      <c r="F39" s="10"/>
      <c r="G39" s="10"/>
      <c r="H39" s="10"/>
      <c r="I39" s="10"/>
      <c r="J39" s="10"/>
    </row>
    <row r="40" spans="1:10" x14ac:dyDescent="0.3">
      <c r="A40" s="76">
        <v>6</v>
      </c>
      <c r="B40" s="76" t="s">
        <v>76</v>
      </c>
      <c r="C40" s="76">
        <v>62329.14</v>
      </c>
      <c r="D40" s="10"/>
      <c r="E40" s="10"/>
      <c r="F40" s="10"/>
      <c r="G40" s="10"/>
      <c r="H40" s="10"/>
      <c r="I40" s="10"/>
      <c r="J40" s="10"/>
    </row>
    <row r="41" spans="1:10" x14ac:dyDescent="0.3">
      <c r="A41" s="76">
        <v>7</v>
      </c>
      <c r="B41" s="76" t="s">
        <v>77</v>
      </c>
      <c r="C41" s="76">
        <v>35619.719999999994</v>
      </c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</row>
  </sheetData>
  <mergeCells count="2">
    <mergeCell ref="A3:J3"/>
    <mergeCell ref="A31:J3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2019-03-19T04:54:34Z</cp:lastPrinted>
  <dcterms:created xsi:type="dcterms:W3CDTF">2018-01-26T08:16:56Z</dcterms:created>
  <dcterms:modified xsi:type="dcterms:W3CDTF">2019-03-19T04:54:42Z</dcterms:modified>
</cp:coreProperties>
</file>