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6" s="1"/>
  <c r="C9" l="1"/>
  <c r="C12"/>
  <c r="C14"/>
  <c r="C18"/>
  <c r="C8"/>
  <c r="C7" s="1"/>
  <c r="C19" s="1"/>
  <c r="C11"/>
  <c r="C13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<sst xmlns="http://schemas.openxmlformats.org/spreadsheetml/2006/main" count="30" uniqueCount="30">
  <si>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</si>
  <si>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</si>
  <si>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</si>
  <si>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</si>
  <si>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</si>
  <si>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</si>
  <si>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</si>
  <si>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</si>
  <si>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</si>
  <si>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</si>
  <si>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</si>
  <si>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</si>
  <si>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</si>
  <si>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</si>
  <si>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</si>
  <si>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</si>
  <si>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</si>
  <si>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</si>
  <si>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Боровская, 2 б</t>
  </si>
  <si>
    <t>План работ на 2012 год по содержанию и ремонту общего имущества МКД</t>
  </si>
  <si>
    <t>сумма, руб.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</si>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</sst>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97">
          <cell r="O97">
            <v>3347.6</v>
          </cell>
        </row>
        <row r="190">
          <cell r="O190">
            <v>6715.89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G11" sqref="G11"/>
    </sheetView>
  </sheetViews>
  <sheetFormatPr defaultRowHeight="15.75"/>
  <cols>
    <col min="1" max="1" width="5.42578125" style="9" customWidth="1"/>
    <col min="2" max="2" width="68.85546875" style="8" customWidth="1"/>
    <col min="3" max="3" width="17.42578125" style="8" customWidth="1"/>
    <col min="4" max="4" width="11.85546875" style="8" bestFit="1" customWidth="1"/>
    <col min="5" max="16384" width="9.140625" style="8"/>
  </cols>
  <sheetData>
    <row r="1" spans="1:3">
      <c r="A1" s="29" t="s">
        <v>19</v>
      </c>
    </row>
    <row r="2" spans="1:3">
      <c r="A2" s="1"/>
      <c r="B2" s="2" t="s">
        <v>18</v>
      </c>
      <c r="C2" s="2"/>
    </row>
    <row r="3" spans="1:3">
      <c r="A3" s="37" t="s">
        <v>0</v>
      </c>
      <c r="B3" s="26"/>
      <c r="C3" s="38" t="s">
        <v>20</v>
      </c>
    </row>
    <row r="4" spans="1:3">
      <c r="A4" s="37"/>
      <c r="B4" s="27" t="s">
        <v>1</v>
      </c>
      <c r="C4" s="39"/>
    </row>
    <row r="5" spans="1:3" ht="9.75" customHeight="1">
      <c r="A5" s="37"/>
      <c r="B5" s="28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427936.51080000005</v>
      </c>
    </row>
    <row r="8" spans="1:3" ht="15.75" customHeight="1">
      <c r="A8" s="7" t="s">
        <v>3</v>
      </c>
      <c r="B8" s="24" t="s">
        <v>4</v>
      </c>
      <c r="C8" s="23">
        <f>1.36*12*C20</f>
        <v>109603.3248</v>
      </c>
    </row>
    <row r="9" spans="1:3" ht="15.75" customHeight="1">
      <c r="A9" s="7" t="s">
        <v>5</v>
      </c>
      <c r="B9" s="24" t="s">
        <v>6</v>
      </c>
      <c r="C9" s="23">
        <f>2.79*12*C20</f>
        <v>224847.99720000004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0.21*12*C20</f>
        <v>16924.042799999999</v>
      </c>
    </row>
    <row r="12" spans="1:3" ht="15.75" customHeight="1">
      <c r="A12" s="7" t="s">
        <v>13</v>
      </c>
      <c r="B12" s="24" t="s">
        <v>22</v>
      </c>
      <c r="C12" s="23">
        <f>0.95*12*C20</f>
        <v>76561.145999999993</v>
      </c>
    </row>
    <row r="13" spans="1:3">
      <c r="A13" s="5">
        <v>2</v>
      </c>
      <c r="B13" s="22" t="s">
        <v>7</v>
      </c>
      <c r="C13" s="11">
        <f>2.81*12*C20</f>
        <v>226459.81080000001</v>
      </c>
    </row>
    <row r="14" spans="1:3">
      <c r="A14" s="5">
        <v>3</v>
      </c>
      <c r="B14" s="22" t="s">
        <v>8</v>
      </c>
      <c r="C14" s="11">
        <f>3.6*12*C20</f>
        <v>290126.44800000003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113632.85879999999</v>
      </c>
    </row>
    <row r="17" spans="1:4">
      <c r="A17" s="5">
        <v>6</v>
      </c>
      <c r="B17" s="21" t="s">
        <v>10</v>
      </c>
      <c r="C17" s="6">
        <v>0</v>
      </c>
    </row>
    <row r="18" spans="1:4">
      <c r="A18" s="5">
        <v>7</v>
      </c>
      <c r="B18" s="22" t="s">
        <v>16</v>
      </c>
      <c r="C18" s="25">
        <f>1.8*12*C20</f>
        <v>145063.22400000002</v>
      </c>
    </row>
    <row r="19" spans="1:4">
      <c r="A19" s="30">
        <v>8</v>
      </c>
      <c r="B19" s="21" t="s">
        <v>11</v>
      </c>
      <c r="C19" s="6">
        <f>C7+C13+C14+C16+C17+C18</f>
        <v>1203218.8524</v>
      </c>
    </row>
    <row r="20" spans="1:4">
      <c r="A20" s="30">
        <v>9</v>
      </c>
      <c r="B20" s="31" t="s">
        <v>21</v>
      </c>
      <c r="C20" s="20">
        <f>[1]Лист1!$O$190</f>
        <v>6715.89</v>
      </c>
      <c r="D20" s="15"/>
    </row>
    <row r="22" spans="1:4">
      <c r="A22" s="32"/>
      <c r="B22" s="32" t="s">
        <v>23</v>
      </c>
    </row>
    <row r="23" spans="1:4">
      <c r="B23" s="8" t="s">
        <v>24</v>
      </c>
    </row>
    <row r="24" spans="1:4">
      <c r="B24" s="8" t="s">
        <v>25</v>
      </c>
      <c r="C24" s="35">
        <v>1171487.1100000001</v>
      </c>
    </row>
    <row r="25" spans="1:4">
      <c r="B25" s="8" t="s">
        <v>26</v>
      </c>
      <c r="C25" s="36">
        <f>C19-C24</f>
        <v>31731.742399999872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2014-11-27T05:54:33Z</dcterms:modified>
</cp:coreProperties>
</file>