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<sst xmlns="http://schemas.openxmlformats.org/spreadsheetml/2006/main" count="30" uniqueCount="30">
  <si>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</si>
  <si>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</si>
  <si>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</si>
  <si>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</si>
  <si>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</si>
  <si>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</si>
  <si>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</si>
  <si>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</si>
  <si>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</si>
  <si>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</si>
  <si>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</si>
  <si>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</si>
  <si>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</si>
  <si>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</si>
  <si>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</si>
  <si>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</si>
  <si>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</si>
  <si>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</si>
  <si>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127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</si>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</sst>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6">
          <cell r="O106">
            <v>4264.8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F20" sqref="F20"/>
    </sheetView>
  </sheetViews>
  <sheetFormatPr defaultRowHeight="15.75"/>
  <cols>
    <col min="1" max="1" width="5.42578125" style="9" customWidth="1"/>
    <col min="2" max="2" width="67.42578125" style="8" customWidth="1"/>
    <col min="3" max="3" width="10.85546875" style="8" customWidth="1"/>
    <col min="4" max="4" width="11.28515625" style="8" customWidth="1"/>
    <col min="5" max="16384" width="9.140625" style="8"/>
  </cols>
  <sheetData>
    <row r="1" spans="1:3">
      <c r="A1" s="29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20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238487.61600000001</v>
      </c>
    </row>
    <row r="8" spans="1:3" ht="15.75" customHeight="1">
      <c r="A8" s="7" t="s">
        <v>3</v>
      </c>
      <c r="B8" s="23" t="s">
        <v>4</v>
      </c>
      <c r="C8" s="25">
        <f>1.34*12*C20</f>
        <v>68577.984000000011</v>
      </c>
    </row>
    <row r="9" spans="1:3" ht="15.75" customHeight="1">
      <c r="A9" s="7" t="s">
        <v>5</v>
      </c>
      <c r="B9" s="23" t="s">
        <v>6</v>
      </c>
      <c r="C9" s="25">
        <f>2.22*12*C20</f>
        <v>113614.27200000001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0.2*12*C20</f>
        <v>10235.520000000002</v>
      </c>
    </row>
    <row r="12" spans="1:3" ht="15.75" customHeight="1">
      <c r="A12" s="7" t="s">
        <v>13</v>
      </c>
      <c r="B12" s="23" t="s">
        <v>22</v>
      </c>
      <c r="C12" s="25">
        <f>0.9*12*C20</f>
        <v>46059.840000000004</v>
      </c>
    </row>
    <row r="13" spans="1:3">
      <c r="A13" s="5">
        <v>2</v>
      </c>
      <c r="B13" s="22" t="s">
        <v>7</v>
      </c>
      <c r="C13" s="11">
        <f>1.43*12*C20</f>
        <v>73183.968000000008</v>
      </c>
    </row>
    <row r="14" spans="1:3">
      <c r="A14" s="5">
        <v>3</v>
      </c>
      <c r="B14" s="22" t="s">
        <v>8</v>
      </c>
      <c r="C14" s="11">
        <f>5.14*12*C20</f>
        <v>263052.864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72160.415999999997</v>
      </c>
    </row>
    <row r="17" spans="1:4">
      <c r="A17" s="5">
        <v>6</v>
      </c>
      <c r="B17" s="21" t="s">
        <v>10</v>
      </c>
      <c r="C17" s="6">
        <f>4.32*12*C20</f>
        <v>221087.23200000002</v>
      </c>
    </row>
    <row r="18" spans="1:4">
      <c r="A18" s="5">
        <v>7</v>
      </c>
      <c r="B18" s="22" t="s">
        <v>16</v>
      </c>
      <c r="C18" s="24">
        <f>1.8*12*C20</f>
        <v>92119.680000000008</v>
      </c>
    </row>
    <row r="19" spans="1:4">
      <c r="A19" s="30">
        <v>8</v>
      </c>
      <c r="B19" s="21" t="s">
        <v>11</v>
      </c>
      <c r="C19" s="6">
        <f>C7+C13+C14+C16+C17+C18</f>
        <v>960091.77600000019</v>
      </c>
    </row>
    <row r="20" spans="1:4">
      <c r="A20" s="30">
        <v>9</v>
      </c>
      <c r="B20" s="31" t="s">
        <v>21</v>
      </c>
      <c r="C20" s="20">
        <f>[1]Лист1!$O$106</f>
        <v>4264.8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936526.43</v>
      </c>
    </row>
    <row r="25" spans="1:4">
      <c r="B25" s="8" t="s">
        <v>26</v>
      </c>
      <c r="C25" s="40">
        <f>C19-C24</f>
        <v>23565.346000000136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2014-11-27T09:14:32Z</dcterms:modified>
</cp:coreProperties>
</file>