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1" l="1"/>
  <c r="C18"/>
  <c r="C8"/>
  <c r="C7" s="1"/>
  <c r="C19" s="1"/>
  <c r="C13"/>
  <c r="C16"/>
  <c r="C9"/>
  <c r="C12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<sst xmlns="http://schemas.openxmlformats.org/spreadsheetml/2006/main" count="30" uniqueCount="30">
  <si>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</si>
  <si>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</si>
  <si>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</si>
  <si>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</si>
  <si>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</si>
  <si>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</si>
  <si>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</si>
  <si>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</si>
  <si>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</si>
  <si>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</si>
  <si>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</si>
  <si>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</si>
  <si>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</si>
  <si>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</si>
  <si>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</si>
  <si>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</si>
  <si>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</si>
  <si>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</si>
  <si>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Боровская, 2 б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</si>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</sst>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7">
          <cell r="O97">
            <v>3347.6</v>
          </cell>
        </row>
        <row r="190">
          <cell r="O190">
            <v>6715.89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4" workbookViewId="0">
      <selection activeCell="I21" sqref="I21"/>
    </sheetView>
  </sheetViews>
  <sheetFormatPr defaultRowHeight="15.75"/>
  <cols>
    <col min="1" max="1" width="5.42578125" style="9" customWidth="1"/>
    <col min="2" max="2" width="68.85546875" style="8" customWidth="1"/>
    <col min="3" max="3" width="17.42578125" style="8" customWidth="1"/>
    <col min="4" max="4" width="11.85546875" style="8" bestFit="1" customWidth="1"/>
    <col min="5" max="16384" width="9.140625" style="8"/>
  </cols>
  <sheetData>
    <row r="1" spans="1:3">
      <c r="A1" s="29" t="s">
        <v>22</v>
      </c>
    </row>
    <row r="2" spans="1:3">
      <c r="A2" s="1"/>
      <c r="B2" s="2" t="s">
        <v>18</v>
      </c>
      <c r="C2" s="2"/>
    </row>
    <row r="3" spans="1:3">
      <c r="A3" s="37" t="s">
        <v>0</v>
      </c>
      <c r="B3" s="26"/>
      <c r="C3" s="38" t="s">
        <v>19</v>
      </c>
    </row>
    <row r="4" spans="1:3">
      <c r="A4" s="37"/>
      <c r="B4" s="27" t="s">
        <v>1</v>
      </c>
      <c r="C4" s="39"/>
    </row>
    <row r="5" spans="1:3" ht="9.75" customHeight="1">
      <c r="A5" s="37"/>
      <c r="B5" s="28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390999.11580000003</v>
      </c>
    </row>
    <row r="8" spans="1:3" ht="15.75" customHeight="1">
      <c r="A8" s="7" t="s">
        <v>3</v>
      </c>
      <c r="B8" s="24" t="s">
        <v>4</v>
      </c>
      <c r="C8" s="23">
        <f>1.36*2*C20+1.21*10*C20</f>
        <v>99529.48980000001</v>
      </c>
    </row>
    <row r="9" spans="1:3" ht="15.75" customHeight="1">
      <c r="A9" s="7" t="s">
        <v>5</v>
      </c>
      <c r="B9" s="24" t="s">
        <v>6</v>
      </c>
      <c r="C9" s="23">
        <f>2.79*2*C20+2.5*10*C20</f>
        <v>205371.91620000001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0.21*2*C20+0.2*10*C20</f>
        <v>16252.453800000001</v>
      </c>
    </row>
    <row r="12" spans="1:3" ht="15.75" customHeight="1">
      <c r="A12" s="7" t="s">
        <v>13</v>
      </c>
      <c r="B12" s="24" t="s">
        <v>21</v>
      </c>
      <c r="C12" s="23">
        <f>0.95*2*C20+0.85*10*C20</f>
        <v>69845.256000000008</v>
      </c>
    </row>
    <row r="13" spans="1:3">
      <c r="A13" s="5">
        <v>2</v>
      </c>
      <c r="B13" s="22" t="s">
        <v>7</v>
      </c>
      <c r="C13" s="11">
        <f>2.81*2*C20+(2.37+0.08+0.08)*10*C20</f>
        <v>207655.31880000007</v>
      </c>
    </row>
    <row r="14" spans="1:3">
      <c r="A14" s="5">
        <v>3</v>
      </c>
      <c r="B14" s="22" t="s">
        <v>8</v>
      </c>
      <c r="C14" s="11">
        <f>3.6*2*C20+(3.14+0.08)*10*C20</f>
        <v>264606.06600000005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113632.85879999999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5">
        <f>1.8*2*C20+1.62*10*C20</f>
        <v>132974.62200000003</v>
      </c>
    </row>
    <row r="19" spans="1:4">
      <c r="A19" s="30">
        <v>8</v>
      </c>
      <c r="B19" s="21" t="s">
        <v>11</v>
      </c>
      <c r="C19" s="6">
        <f>C7+C13+C14+C16+C17+C18</f>
        <v>1109867.9814000002</v>
      </c>
    </row>
    <row r="20" spans="1:4">
      <c r="A20" s="30">
        <v>9</v>
      </c>
      <c r="B20" s="31" t="s">
        <v>20</v>
      </c>
      <c r="C20" s="20">
        <f>[1]Лист1!$O$190</f>
        <v>6715.89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5">
        <v>972326.6</v>
      </c>
    </row>
    <row r="25" spans="1:4">
      <c r="B25" s="8" t="s">
        <v>26</v>
      </c>
      <c r="C25" s="36">
        <f>C19-C24</f>
        <v>137541.38140000019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2014-11-27T05:54:27Z</dcterms:modified>
</cp:coreProperties>
</file>