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8" l="1"/>
  <c r="C7" s="1"/>
  <c r="C19" s="1"/>
  <c r="C11"/>
  <c r="C13"/>
  <c r="C14"/>
  <c r="C16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<sst xmlns="http://schemas.openxmlformats.org/spreadsheetml/2006/main" count="30" uniqueCount="30">
  <si>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</si>
  <si>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</si>
  <si>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</si>
  <si>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</si>
  <si>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</si>
  <si>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</si>
  <si>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</si>
  <si>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</si>
  <si>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</si>
  <si>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</si>
  <si>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</si>
  <si>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</si>
  <si>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</si>
  <si>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</si>
  <si>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</si>
  <si>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</si>
  <si>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</si>
  <si>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</si>
  <si>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14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</si>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</sst>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81">
          <cell r="O181">
            <v>2746.6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C24" sqref="C24:C25"/>
    </sheetView>
  </sheetViews>
  <sheetFormatPr defaultRowHeight="15.75"/>
  <cols>
    <col min="1" max="1" width="5.42578125" style="9" customWidth="1"/>
    <col min="2" max="2" width="67.85546875" style="8" customWidth="1"/>
    <col min="3" max="4" width="18" style="8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3.75" customHeight="1">
      <c r="A7" s="5" t="s">
        <v>2</v>
      </c>
      <c r="B7" s="22" t="s">
        <v>15</v>
      </c>
      <c r="C7" s="11">
        <f>C8+C9+C10+C11+C12</f>
        <v>137659.59199999998</v>
      </c>
    </row>
    <row r="8" spans="1:3">
      <c r="A8" s="7" t="s">
        <v>3</v>
      </c>
      <c r="B8" s="23" t="s">
        <v>4</v>
      </c>
      <c r="C8" s="25">
        <f>(1.2*10+1.34*2)*C20</f>
        <v>40320.087999999996</v>
      </c>
    </row>
    <row r="9" spans="1:3">
      <c r="A9" s="7" t="s">
        <v>5</v>
      </c>
      <c r="B9" s="23" t="s">
        <v>6</v>
      </c>
      <c r="C9" s="25">
        <f>(2.03*10+2.27*2)*C20</f>
        <v>68225.543999999994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0.11*6*C20+0.13*4*C20+0.14*2*C20</f>
        <v>4010.0360000000001</v>
      </c>
    </row>
    <row r="12" spans="1:3" ht="18" customHeight="1">
      <c r="A12" s="7" t="s">
        <v>13</v>
      </c>
      <c r="B12" s="23" t="s">
        <v>21</v>
      </c>
      <c r="C12" s="25">
        <f>(0.85*6+0.65*4+0.72*2)*C20</f>
        <v>25103.923999999995</v>
      </c>
    </row>
    <row r="13" spans="1:3">
      <c r="A13" s="5">
        <v>2</v>
      </c>
      <c r="B13" s="22" t="s">
        <v>7</v>
      </c>
      <c r="C13" s="11">
        <f>(2.23*10+2.49*2)*C20</f>
        <v>74927.248000000007</v>
      </c>
    </row>
    <row r="14" spans="1:3">
      <c r="A14" s="5">
        <v>3</v>
      </c>
      <c r="B14" s="22" t="s">
        <v>8</v>
      </c>
      <c r="C14" s="11">
        <f>(2.68*6+2.48*4+2.77*2)*C20</f>
        <v>86627.763999999996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46472.471999999994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(1.62*10+1.8*2)*C20</f>
        <v>54382.680000000008</v>
      </c>
    </row>
    <row r="19" spans="1:4">
      <c r="A19" s="29">
        <v>8</v>
      </c>
      <c r="B19" s="21" t="s">
        <v>11</v>
      </c>
      <c r="C19" s="6">
        <f>C7+C13+C14+C16+C17+C18</f>
        <v>400069.75599999994</v>
      </c>
    </row>
    <row r="20" spans="1:4">
      <c r="A20" s="29">
        <v>9</v>
      </c>
      <c r="B20" s="30" t="s">
        <v>20</v>
      </c>
      <c r="C20" s="20">
        <f>[1]Лист1!$O$181</f>
        <v>2746.6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345356.99</v>
      </c>
    </row>
    <row r="25" spans="1:4">
      <c r="B25" s="8" t="s">
        <v>26</v>
      </c>
      <c r="C25" s="40">
        <f>C19-C24</f>
        <v>54712.765999999945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2014-11-28T08:36:18Z</dcterms:modified>
</cp:coreProperties>
</file>