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6" s="1"/>
  <c r="C9" l="1"/>
  <c r="C14"/>
  <c r="C18"/>
  <c r="C12"/>
  <c r="C8"/>
  <c r="C7" s="1"/>
  <c r="C11"/>
  <c r="C13"/>
  <c r="C19" l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<sst xmlns="http://schemas.openxmlformats.org/spreadsheetml/2006/main" count="28" uniqueCount="28">
  <si>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</si>
  <si>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</si>
  <si>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</si>
  <si>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</si>
  <si>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</si>
  <si>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</si>
  <si>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</si>
  <si>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</si>
  <si>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</si>
  <si>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</si>
  <si>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</si>
  <si>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</si>
  <si>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</si>
  <si>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</si>
  <si>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</si>
  <si>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</si>
  <si>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</si>
  <si>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</si>
  <si>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18 а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</si>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</sst>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82">
          <cell r="O182">
            <v>5366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4" workbookViewId="0">
      <selection activeCell="H13" sqref="H13"/>
    </sheetView>
  </sheetViews>
  <sheetFormatPr defaultRowHeight="15.75"/>
  <cols>
    <col min="1" max="1" width="5.42578125" style="9" customWidth="1"/>
    <col min="2" max="2" width="66.5703125" style="8" customWidth="1"/>
    <col min="3" max="4" width="17.140625" style="8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262075.44</v>
      </c>
    </row>
    <row r="8" spans="1:3">
      <c r="A8" s="7" t="s">
        <v>3</v>
      </c>
      <c r="B8" s="23" t="s">
        <v>4</v>
      </c>
      <c r="C8" s="25">
        <f>12*1.22*C20</f>
        <v>78558.240000000005</v>
      </c>
    </row>
    <row r="9" spans="1:3">
      <c r="A9" s="7" t="s">
        <v>5</v>
      </c>
      <c r="B9" s="23" t="s">
        <v>6</v>
      </c>
      <c r="C9" s="25">
        <f>1.76*12*C20</f>
        <v>113329.92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31">
        <f>0.19*12*C20</f>
        <v>12234.480000000001</v>
      </c>
    </row>
    <row r="12" spans="1:3" ht="18" customHeight="1">
      <c r="A12" s="7" t="s">
        <v>13</v>
      </c>
      <c r="B12" s="23" t="s">
        <v>21</v>
      </c>
      <c r="C12" s="25">
        <f>0.9*12*C20</f>
        <v>57952.800000000003</v>
      </c>
    </row>
    <row r="13" spans="1:3">
      <c r="A13" s="5">
        <v>2</v>
      </c>
      <c r="B13" s="22" t="s">
        <v>7</v>
      </c>
      <c r="C13" s="11">
        <f>3.07*12*C20</f>
        <v>197683.43999999997</v>
      </c>
    </row>
    <row r="14" spans="1:3">
      <c r="A14" s="5">
        <v>3</v>
      </c>
      <c r="B14" s="22" t="s">
        <v>8</v>
      </c>
      <c r="C14" s="11">
        <f>2.84*12*C20</f>
        <v>182873.28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90792.719999999987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1.8*12*C20</f>
        <v>115905.60000000001</v>
      </c>
    </row>
    <row r="19" spans="1:4">
      <c r="A19" s="29">
        <v>8</v>
      </c>
      <c r="B19" s="21" t="s">
        <v>11</v>
      </c>
      <c r="C19" s="6">
        <f>C7+C13+C14+C16+C17+C18</f>
        <v>849330.48</v>
      </c>
    </row>
    <row r="20" spans="1:4">
      <c r="A20" s="29">
        <v>9</v>
      </c>
      <c r="B20" s="30" t="s">
        <v>20</v>
      </c>
      <c r="C20" s="20">
        <f>[1]Лист1!$O$182</f>
        <v>5366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40">
        <v>863980.08</v>
      </c>
    </row>
    <row r="25" spans="1:4" ht="31.5">
      <c r="B25" s="39" t="s">
        <v>26</v>
      </c>
      <c r="C25" s="41">
        <f>C19-C24</f>
        <v>-14649.599999999977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2014-11-28T08:48:23Z</dcterms:modified>
</cp:coreProperties>
</file>