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<sst xmlns="http://schemas.openxmlformats.org/spreadsheetml/2006/main" count="147" uniqueCount="101">
  <si>
    <t>№п/п</t>
  </si>
  <si>
    <t>Адрес</t>
  </si>
  <si>
    <t>Широтная, 69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</si>
  <si>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</si>
  <si>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</si>
  <si>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</si>
  <si>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</si>
  <si>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</si>
  <si>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</si>
  <si>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</si>
  <si>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начислено к оплате</t>
  </si>
  <si>
    <t>Расходы на жилищные услуги</t>
  </si>
  <si>
    <t>2.</t>
  </si>
  <si>
    <t>Отчет об аварийном ремонте общего имущества дома</t>
  </si>
  <si>
    <t>№</t>
  </si>
  <si>
    <t>ед.изм.</t>
  </si>
  <si>
    <t>вид работ</t>
  </si>
  <si>
    <t>объем</t>
  </si>
  <si>
    <t>отчет, руб.</t>
  </si>
  <si>
    <t>стоимость по плану, руб.</t>
  </si>
  <si>
    <t>Главный экономист</t>
  </si>
  <si>
    <t>Моргунова А.К.</t>
  </si>
  <si>
    <t>ПТО</t>
  </si>
  <si>
    <t xml:space="preserve">Отчет с июля 2010 года по июнь 2011 года  </t>
  </si>
  <si>
    <t>3.</t>
  </si>
  <si>
    <t>Отчет о подготовке к сезонной эксплуатации в зимний период 2010-2011 годов</t>
  </si>
  <si>
    <t>Фактически оплачено населени ем</t>
  </si>
  <si>
    <t>Дополни тельные доходы</t>
  </si>
  <si>
    <t>К распределению 1/2 доп. доходов</t>
  </si>
  <si>
    <t>перерас ход-, экономия+, руб.</t>
  </si>
  <si>
    <t>Кропачева А.А.</t>
  </si>
  <si>
    <t>51-79-09</t>
  </si>
  <si>
    <t>ВОДОСНАБЖЕНИЕ</t>
  </si>
  <si>
    <t>Замена трубы перекрытия d-32 с заделкой</t>
  </si>
  <si>
    <t>шт</t>
  </si>
  <si>
    <t>Ремонт п/сушителя</t>
  </si>
  <si>
    <t>Замена участка трубы д.50</t>
  </si>
  <si>
    <t>м2</t>
  </si>
  <si>
    <t>Замена ХГВС в м/камеру</t>
  </si>
  <si>
    <t>Замена поливочного крана</t>
  </si>
  <si>
    <t>ИТОГО</t>
  </si>
  <si>
    <t>ЦЕНТРАЛЬНОЕ ОТОПЛЕНИЕ</t>
  </si>
  <si>
    <t>Ремонт батареи в под.</t>
  </si>
  <si>
    <t>Замена крана Маевского</t>
  </si>
  <si>
    <t>Запуск ц.о. в подъезде</t>
  </si>
  <si>
    <t>Установка кранов шаровых д.80</t>
  </si>
  <si>
    <t>Установка регистра</t>
  </si>
  <si>
    <t>Замена сборок д.20</t>
  </si>
  <si>
    <t>Замена задвижек д80, д.50</t>
  </si>
  <si>
    <t>Укрепление радиатора</t>
  </si>
  <si>
    <t>КАНАЛИЗАЦИЯ</t>
  </si>
  <si>
    <t>Прочистка выпусков наружной канализации</t>
  </si>
  <si>
    <t>Ремонт водосточной трубы</t>
  </si>
  <si>
    <t>ЭЛЕКТРИКА</t>
  </si>
  <si>
    <t>Замена вставки 63А</t>
  </si>
  <si>
    <t>Восстановление освещения</t>
  </si>
  <si>
    <t>Замена светильника</t>
  </si>
  <si>
    <t>Укрепление светильников</t>
  </si>
  <si>
    <t>Замена патрона</t>
  </si>
  <si>
    <t>Ремонт выключателя</t>
  </si>
  <si>
    <t>ОБЩЕСТРОИТЕЛЬНЫЕ РАБОТЫ</t>
  </si>
  <si>
    <t>Восстановление кровли на вентиляционной шахте</t>
  </si>
  <si>
    <t>Очистка вент.канала</t>
  </si>
  <si>
    <t>Очистка козырьков от снега</t>
  </si>
  <si>
    <t>Очистка кровли от снега аварийная</t>
  </si>
  <si>
    <t>Устранение утечки с кровли</t>
  </si>
  <si>
    <t>место</t>
  </si>
  <si>
    <t>Восстановление конька на кровле</t>
  </si>
  <si>
    <t>Ремонт входной двери</t>
  </si>
  <si>
    <t>Установка петли, замка вх.двери</t>
  </si>
  <si>
    <t>Замена стекла</t>
  </si>
  <si>
    <t>Ремонт крючков для пружины</t>
  </si>
  <si>
    <t>Ремонт накопителей</t>
  </si>
  <si>
    <t>Ремонт жалюзийной решетки продуха</t>
  </si>
  <si>
    <t>Устройство ограждения (сосульки)</t>
  </si>
  <si>
    <t>Ремонт отверстия на м/стволе</t>
  </si>
  <si>
    <t>Ремонт вентиляции</t>
  </si>
  <si>
    <t>Ремонт накопителя</t>
  </si>
  <si>
    <t>Ремонт прутьев к перилам</t>
  </si>
  <si>
    <t>Ремонт окрасоч.покрытия</t>
  </si>
  <si>
    <t>Демонтаж арматуры на ступеньке</t>
  </si>
  <si>
    <t>Ремонт крыльца</t>
  </si>
  <si>
    <t>Замена замка</t>
  </si>
  <si>
    <t>Ремонт межпанельных швов</t>
  </si>
  <si>
    <t>м/п</t>
  </si>
  <si>
    <t>Итого: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</si>
  <si>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</si>
  <si>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</si>
  <si>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</si>
  <si>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</si>
  <si>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конструктивные эл-ты</t>
  </si>
  <si>
    <t>межпанельные швы, тыс.м</t>
  </si>
  <si>
    <t>отопление, тыс.м</t>
  </si>
  <si>
    <t>з/а-65шт</t>
  </si>
  <si>
    <t>тепловые узлы, шт.</t>
  </si>
  <si>
    <t>промывка системы, шт</t>
  </si>
  <si>
    <t>содержание и аварийный ремонт дома</t>
  </si>
  <si>
    <t>"_26_"__09__ 2011г.</t>
  </si>
  <si>
    <t>Закрытие отверстия шиферной кровли</t>
  </si>
  <si>
    <t>Установка пружины на тамбурную дверь</t>
  </si>
  <si>
    <t>Установка нового навеса, эл.щитовая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</si>
</sst>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[$-FC19]d\ mmmm\ yyyy\ &quot;г.&quot;"/>
  </numFmts>
  <fonts count="3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3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2" width="4.625" style="0" customWidth="1"/>
    <col min="3" max="3" width="29.75390625" style="0" customWidth="1"/>
    <col min="4" max="8" width="10.75390625" style="0" customWidth="1"/>
  </cols>
  <sheetData>
    <row r="1" ht="12.75">
      <c r="E1" t="s">
        <v>3</v>
      </c>
    </row>
    <row r="2" ht="12.75">
      <c r="E2" t="s">
        <v>4</v>
      </c>
    </row>
    <row r="3" ht="30" customHeight="1">
      <c r="E3" t="s">
        <v>5</v>
      </c>
    </row>
    <row r="4" ht="18" customHeight="1">
      <c r="E4" t="s">
        <v>97</v>
      </c>
    </row>
    <row r="6" ht="12.75">
      <c r="A6" t="s">
        <v>23</v>
      </c>
    </row>
    <row r="7" spans="1:3" ht="12.75">
      <c r="A7" t="s">
        <v>1</v>
      </c>
      <c r="C7" s="32" t="s">
        <v>2</v>
      </c>
    </row>
    <row r="8" spans="1:4" ht="12.75">
      <c r="A8" s="24" t="s">
        <v>6</v>
      </c>
      <c r="B8" s="24"/>
      <c r="C8" s="24"/>
      <c r="D8">
        <v>6623.4</v>
      </c>
    </row>
    <row r="10" spans="1:2" ht="12.75">
      <c r="A10" t="s">
        <v>7</v>
      </c>
      <c r="B10" t="s">
        <v>8</v>
      </c>
    </row>
    <row r="11" spans="2:8" s="4" customFormat="1" ht="81" customHeight="1">
      <c r="B11" s="1" t="s">
        <v>0</v>
      </c>
      <c r="C11" s="1" t="s">
        <v>9</v>
      </c>
      <c r="D11" s="1" t="s">
        <v>10</v>
      </c>
      <c r="E11" s="1" t="s">
        <v>26</v>
      </c>
      <c r="F11" s="1" t="s">
        <v>11</v>
      </c>
      <c r="G11" s="1" t="s">
        <v>27</v>
      </c>
      <c r="H11" s="1" t="s">
        <v>28</v>
      </c>
    </row>
    <row r="12" spans="2:8" s="4" customFormat="1" ht="14.25" customHeight="1">
      <c r="B12" s="1">
        <v>1</v>
      </c>
      <c r="C12" s="1">
        <v>2</v>
      </c>
      <c r="D12" s="1">
        <v>3</v>
      </c>
      <c r="E12" s="1">
        <v>4</v>
      </c>
      <c r="F12" s="1">
        <v>5</v>
      </c>
      <c r="G12" s="1">
        <v>6</v>
      </c>
      <c r="H12" s="1">
        <v>7</v>
      </c>
    </row>
    <row r="13" spans="2:8" s="6" customFormat="1" ht="44.25" customHeight="1">
      <c r="B13" s="7">
        <v>1</v>
      </c>
      <c r="C13" s="1" t="s">
        <v>96</v>
      </c>
      <c r="D13" s="8">
        <v>1083162.5</v>
      </c>
      <c r="E13" s="8">
        <v>1073284.81</v>
      </c>
      <c r="F13" s="8">
        <f>E13</f>
        <v>1073284.81</v>
      </c>
      <c r="G13" s="8">
        <v>13200</v>
      </c>
      <c r="H13" s="8">
        <f>G13/2</f>
        <v>6600</v>
      </c>
    </row>
    <row r="14" ht="12.75">
      <c r="F14" s="5"/>
    </row>
    <row r="16" spans="1:2" ht="12.75">
      <c r="A16" t="s">
        <v>12</v>
      </c>
      <c r="B16" t="s">
        <v>13</v>
      </c>
    </row>
    <row r="17" spans="2:8" ht="78.75" customHeight="1">
      <c r="B17" s="1" t="s">
        <v>14</v>
      </c>
      <c r="C17" s="1" t="s">
        <v>15</v>
      </c>
      <c r="D17" s="1" t="s">
        <v>16</v>
      </c>
      <c r="E17" s="1" t="s">
        <v>17</v>
      </c>
      <c r="F17" s="1" t="s">
        <v>18</v>
      </c>
      <c r="G17" s="1" t="s">
        <v>19</v>
      </c>
      <c r="H17" s="1" t="s">
        <v>29</v>
      </c>
    </row>
    <row r="18" spans="2:8" ht="12.75">
      <c r="B18" s="7">
        <v>1</v>
      </c>
      <c r="C18" s="7">
        <v>3</v>
      </c>
      <c r="D18" s="7"/>
      <c r="E18" s="7">
        <v>4</v>
      </c>
      <c r="F18" s="7">
        <v>5</v>
      </c>
      <c r="G18" s="7">
        <v>0.46</v>
      </c>
      <c r="H18" s="7"/>
    </row>
    <row r="19" spans="2:8" ht="12.75">
      <c r="B19" s="7"/>
      <c r="C19" s="17" t="s">
        <v>32</v>
      </c>
      <c r="D19" s="2"/>
      <c r="E19" s="2"/>
      <c r="F19" s="2"/>
      <c r="G19" s="7"/>
      <c r="H19" s="7"/>
    </row>
    <row r="20" spans="2:8" ht="24.75" customHeight="1">
      <c r="B20" s="7">
        <v>1</v>
      </c>
      <c r="C20" s="18" t="s">
        <v>33</v>
      </c>
      <c r="D20" s="13" t="s">
        <v>34</v>
      </c>
      <c r="E20" s="13">
        <v>1</v>
      </c>
      <c r="F20" s="14">
        <v>279.5</v>
      </c>
      <c r="G20" s="15"/>
      <c r="H20" s="15"/>
    </row>
    <row r="21" spans="2:8" ht="12.75">
      <c r="B21" s="7">
        <v>2</v>
      </c>
      <c r="C21" s="3" t="s">
        <v>35</v>
      </c>
      <c r="D21" s="13" t="s">
        <v>34</v>
      </c>
      <c r="E21" s="13">
        <v>1</v>
      </c>
      <c r="F21" s="14">
        <v>102.5</v>
      </c>
      <c r="G21" s="15"/>
      <c r="H21" s="15"/>
    </row>
    <row r="22" spans="2:8" ht="12.75">
      <c r="B22" s="7">
        <v>3</v>
      </c>
      <c r="C22" s="3" t="s">
        <v>36</v>
      </c>
      <c r="D22" s="13" t="s">
        <v>37</v>
      </c>
      <c r="E22" s="13">
        <v>2</v>
      </c>
      <c r="F22" s="14">
        <v>425.5</v>
      </c>
      <c r="G22" s="15"/>
      <c r="H22" s="15"/>
    </row>
    <row r="23" spans="2:8" ht="12.75">
      <c r="B23" s="7">
        <v>4</v>
      </c>
      <c r="C23" s="3" t="s">
        <v>38</v>
      </c>
      <c r="D23" s="13" t="s">
        <v>34</v>
      </c>
      <c r="E23" s="13">
        <v>3</v>
      </c>
      <c r="F23" s="14">
        <v>1498.5</v>
      </c>
      <c r="G23" s="15"/>
      <c r="H23" s="15"/>
    </row>
    <row r="24" spans="2:8" ht="12.75">
      <c r="B24" s="7">
        <v>5</v>
      </c>
      <c r="C24" s="3" t="s">
        <v>39</v>
      </c>
      <c r="D24" s="13" t="s">
        <v>34</v>
      </c>
      <c r="E24" s="13">
        <v>2</v>
      </c>
      <c r="F24" s="14">
        <v>205</v>
      </c>
      <c r="G24" s="15"/>
      <c r="H24" s="15"/>
    </row>
    <row r="25" spans="2:8" ht="12.75">
      <c r="B25" s="7"/>
      <c r="C25" s="12" t="s">
        <v>40</v>
      </c>
      <c r="D25" s="13"/>
      <c r="E25" s="13"/>
      <c r="F25" s="14">
        <f>SUM(F20:F24)</f>
        <v>2511</v>
      </c>
      <c r="G25" s="15"/>
      <c r="H25" s="15"/>
    </row>
    <row r="26" spans="2:8" ht="12.75">
      <c r="B26" s="7"/>
      <c r="C26" s="17" t="s">
        <v>41</v>
      </c>
      <c r="D26" s="13"/>
      <c r="E26" s="13"/>
      <c r="F26" s="14"/>
      <c r="G26" s="15"/>
      <c r="H26" s="15"/>
    </row>
    <row r="27" spans="2:8" ht="12.75">
      <c r="B27" s="7">
        <v>6</v>
      </c>
      <c r="C27" s="3" t="s">
        <v>42</v>
      </c>
      <c r="D27" s="13" t="s">
        <v>34</v>
      </c>
      <c r="E27" s="13">
        <v>9</v>
      </c>
      <c r="F27" s="14">
        <v>2538</v>
      </c>
      <c r="G27" s="15"/>
      <c r="H27" s="15"/>
    </row>
    <row r="28" spans="2:8" ht="12.75">
      <c r="B28" s="7">
        <v>7</v>
      </c>
      <c r="C28" s="3" t="s">
        <v>43</v>
      </c>
      <c r="D28" s="13" t="s">
        <v>34</v>
      </c>
      <c r="E28" s="13">
        <v>4</v>
      </c>
      <c r="F28" s="14">
        <v>570</v>
      </c>
      <c r="G28" s="15"/>
      <c r="H28" s="15"/>
    </row>
    <row r="29" spans="2:8" ht="12.75">
      <c r="B29" s="7">
        <v>8</v>
      </c>
      <c r="C29" s="3" t="s">
        <v>44</v>
      </c>
      <c r="D29" s="13" t="s">
        <v>34</v>
      </c>
      <c r="E29" s="13">
        <v>1</v>
      </c>
      <c r="F29" s="14">
        <v>102.5</v>
      </c>
      <c r="G29" s="15"/>
      <c r="H29" s="15"/>
    </row>
    <row r="30" spans="2:8" ht="12.75">
      <c r="B30" s="7">
        <v>9</v>
      </c>
      <c r="C30" s="3" t="s">
        <v>45</v>
      </c>
      <c r="D30" s="13" t="s">
        <v>34</v>
      </c>
      <c r="E30" s="13">
        <v>5</v>
      </c>
      <c r="F30" s="14">
        <v>22500</v>
      </c>
      <c r="G30" s="15"/>
      <c r="H30" s="15"/>
    </row>
    <row r="31" spans="2:8" ht="12.75">
      <c r="B31" s="7">
        <v>10</v>
      </c>
      <c r="C31" s="3" t="s">
        <v>46</v>
      </c>
      <c r="D31" s="13" t="s">
        <v>34</v>
      </c>
      <c r="E31" s="13">
        <v>1</v>
      </c>
      <c r="F31" s="14">
        <v>2800.5</v>
      </c>
      <c r="G31" s="15"/>
      <c r="H31" s="15"/>
    </row>
    <row r="32" spans="2:8" ht="12.75">
      <c r="B32" s="7">
        <v>11</v>
      </c>
      <c r="C32" s="3" t="s">
        <v>47</v>
      </c>
      <c r="D32" s="13" t="s">
        <v>34</v>
      </c>
      <c r="E32" s="13">
        <v>2</v>
      </c>
      <c r="F32" s="14">
        <v>390</v>
      </c>
      <c r="G32" s="15"/>
      <c r="H32" s="15"/>
    </row>
    <row r="33" spans="2:8" ht="12.75">
      <c r="B33" s="7">
        <v>12</v>
      </c>
      <c r="C33" s="3" t="s">
        <v>48</v>
      </c>
      <c r="D33" s="13" t="s">
        <v>34</v>
      </c>
      <c r="E33" s="13">
        <v>4</v>
      </c>
      <c r="F33" s="14">
        <v>590</v>
      </c>
      <c r="G33" s="15"/>
      <c r="H33" s="15"/>
    </row>
    <row r="34" spans="2:8" ht="12.75">
      <c r="B34" s="7">
        <v>13</v>
      </c>
      <c r="C34" s="3" t="s">
        <v>49</v>
      </c>
      <c r="D34" s="13" t="s">
        <v>34</v>
      </c>
      <c r="E34" s="13">
        <v>5</v>
      </c>
      <c r="F34" s="14">
        <v>721</v>
      </c>
      <c r="G34" s="15"/>
      <c r="H34" s="15"/>
    </row>
    <row r="35" spans="2:8" ht="12.75">
      <c r="B35" s="7"/>
      <c r="C35" s="12" t="s">
        <v>40</v>
      </c>
      <c r="D35" s="13"/>
      <c r="E35" s="13"/>
      <c r="F35" s="14">
        <f>SUM(F27:F34)</f>
        <v>30212</v>
      </c>
      <c r="G35" s="15"/>
      <c r="H35" s="15"/>
    </row>
    <row r="36" spans="2:8" ht="12.75">
      <c r="B36" s="7"/>
      <c r="C36" s="17" t="s">
        <v>50</v>
      </c>
      <c r="D36" s="13"/>
      <c r="E36" s="13"/>
      <c r="F36" s="14"/>
      <c r="G36" s="15"/>
      <c r="H36" s="15"/>
    </row>
    <row r="37" spans="2:8" ht="25.5">
      <c r="B37" s="7">
        <v>14</v>
      </c>
      <c r="C37" s="18" t="s">
        <v>51</v>
      </c>
      <c r="D37" s="13" t="s">
        <v>34</v>
      </c>
      <c r="E37" s="13">
        <v>3</v>
      </c>
      <c r="F37" s="14">
        <v>307.5</v>
      </c>
      <c r="G37" s="15"/>
      <c r="H37" s="15"/>
    </row>
    <row r="38" spans="2:8" ht="12.75">
      <c r="B38" s="7">
        <v>15</v>
      </c>
      <c r="C38" s="3" t="s">
        <v>52</v>
      </c>
      <c r="D38" s="13" t="s">
        <v>34</v>
      </c>
      <c r="E38" s="13">
        <v>2</v>
      </c>
      <c r="F38" s="14">
        <v>849.6</v>
      </c>
      <c r="G38" s="15"/>
      <c r="H38" s="15"/>
    </row>
    <row r="39" spans="2:8" ht="12.75">
      <c r="B39" s="7"/>
      <c r="C39" s="12" t="s">
        <v>40</v>
      </c>
      <c r="D39" s="13"/>
      <c r="E39" s="13"/>
      <c r="F39" s="14">
        <f>SUM(F37:F38)</f>
        <v>1157.1</v>
      </c>
      <c r="G39" s="15"/>
      <c r="H39" s="15"/>
    </row>
    <row r="40" spans="2:8" ht="12.75">
      <c r="B40" s="7"/>
      <c r="C40" s="17" t="s">
        <v>53</v>
      </c>
      <c r="D40" s="13"/>
      <c r="E40" s="13"/>
      <c r="F40" s="14"/>
      <c r="G40" s="15"/>
      <c r="H40" s="15"/>
    </row>
    <row r="41" spans="2:8" ht="12.75">
      <c r="B41" s="7">
        <v>16</v>
      </c>
      <c r="C41" s="3" t="s">
        <v>54</v>
      </c>
      <c r="D41" s="13" t="s">
        <v>34</v>
      </c>
      <c r="E41" s="13">
        <v>10</v>
      </c>
      <c r="F41" s="14">
        <v>1351</v>
      </c>
      <c r="G41" s="15"/>
      <c r="H41" s="15"/>
    </row>
    <row r="42" spans="2:8" ht="12.75">
      <c r="B42" s="7">
        <v>17</v>
      </c>
      <c r="C42" s="3" t="s">
        <v>55</v>
      </c>
      <c r="D42" s="13" t="s">
        <v>34</v>
      </c>
      <c r="E42" s="13">
        <v>1</v>
      </c>
      <c r="F42" s="14">
        <v>372.5</v>
      </c>
      <c r="G42" s="15"/>
      <c r="H42" s="15"/>
    </row>
    <row r="43" spans="2:8" ht="12.75">
      <c r="B43" s="7">
        <v>18</v>
      </c>
      <c r="C43" s="3" t="s">
        <v>56</v>
      </c>
      <c r="D43" s="13" t="s">
        <v>34</v>
      </c>
      <c r="E43" s="13">
        <v>1</v>
      </c>
      <c r="F43" s="14">
        <v>187.5</v>
      </c>
      <c r="G43" s="15"/>
      <c r="H43" s="15"/>
    </row>
    <row r="44" spans="2:8" ht="12.75">
      <c r="B44" s="7">
        <v>19</v>
      </c>
      <c r="C44" s="3" t="s">
        <v>57</v>
      </c>
      <c r="D44" s="13" t="s">
        <v>34</v>
      </c>
      <c r="E44" s="13">
        <v>2</v>
      </c>
      <c r="F44" s="14">
        <v>205</v>
      </c>
      <c r="G44" s="15"/>
      <c r="H44" s="15"/>
    </row>
    <row r="45" spans="2:8" ht="12.75">
      <c r="B45" s="7">
        <v>20</v>
      </c>
      <c r="C45" s="3" t="s">
        <v>58</v>
      </c>
      <c r="D45" s="13" t="s">
        <v>34</v>
      </c>
      <c r="E45" s="13">
        <v>1</v>
      </c>
      <c r="F45" s="14">
        <v>85.5</v>
      </c>
      <c r="G45" s="15"/>
      <c r="H45" s="15"/>
    </row>
    <row r="46" spans="2:8" ht="12.75">
      <c r="B46" s="7">
        <v>21</v>
      </c>
      <c r="C46" s="3" t="s">
        <v>59</v>
      </c>
      <c r="D46" s="13" t="s">
        <v>34</v>
      </c>
      <c r="E46" s="13">
        <v>3</v>
      </c>
      <c r="F46" s="14">
        <v>307.5</v>
      </c>
      <c r="G46" s="15"/>
      <c r="H46" s="15"/>
    </row>
    <row r="47" spans="2:8" ht="12.75">
      <c r="B47" s="7"/>
      <c r="C47" s="12" t="s">
        <v>40</v>
      </c>
      <c r="D47" s="13"/>
      <c r="E47" s="13"/>
      <c r="F47" s="14">
        <f>SUM(F41:F46)</f>
        <v>2509</v>
      </c>
      <c r="G47" s="15"/>
      <c r="H47" s="15"/>
    </row>
    <row r="48" spans="2:8" ht="12.75">
      <c r="B48" s="7"/>
      <c r="C48" s="17" t="s">
        <v>60</v>
      </c>
      <c r="D48" s="13"/>
      <c r="E48" s="13"/>
      <c r="F48" s="14"/>
      <c r="G48" s="15"/>
      <c r="H48" s="15"/>
    </row>
    <row r="49" spans="2:8" ht="25.5">
      <c r="B49" s="7">
        <f>B46+1</f>
        <v>22</v>
      </c>
      <c r="C49" s="18" t="s">
        <v>61</v>
      </c>
      <c r="D49" s="13" t="s">
        <v>37</v>
      </c>
      <c r="E49" s="13">
        <v>1</v>
      </c>
      <c r="F49" s="14">
        <v>520</v>
      </c>
      <c r="G49" s="15"/>
      <c r="H49" s="15"/>
    </row>
    <row r="50" spans="2:8" ht="12.75">
      <c r="B50" s="7">
        <v>23</v>
      </c>
      <c r="C50" s="3" t="s">
        <v>62</v>
      </c>
      <c r="D50" s="13" t="s">
        <v>34</v>
      </c>
      <c r="E50" s="13">
        <v>4</v>
      </c>
      <c r="F50" s="14">
        <v>410</v>
      </c>
      <c r="G50" s="15"/>
      <c r="H50" s="15"/>
    </row>
    <row r="51" spans="2:8" ht="12.75">
      <c r="B51" s="7">
        <v>24</v>
      </c>
      <c r="C51" s="3" t="s">
        <v>63</v>
      </c>
      <c r="D51" s="13" t="s">
        <v>34</v>
      </c>
      <c r="E51" s="13">
        <v>1</v>
      </c>
      <c r="F51" s="14">
        <v>455.5</v>
      </c>
      <c r="G51" s="15"/>
      <c r="H51" s="15"/>
    </row>
    <row r="52" spans="2:8" ht="25.5">
      <c r="B52" s="7">
        <v>25</v>
      </c>
      <c r="C52" s="18" t="s">
        <v>64</v>
      </c>
      <c r="D52" s="13" t="s">
        <v>34</v>
      </c>
      <c r="E52" s="13">
        <v>1</v>
      </c>
      <c r="F52" s="14">
        <v>850.5</v>
      </c>
      <c r="G52" s="15"/>
      <c r="H52" s="15"/>
    </row>
    <row r="53" spans="2:8" ht="12.75">
      <c r="B53" s="7">
        <v>26</v>
      </c>
      <c r="C53" s="3" t="s">
        <v>65</v>
      </c>
      <c r="D53" s="13" t="s">
        <v>34</v>
      </c>
      <c r="E53" s="13">
        <v>1</v>
      </c>
      <c r="F53" s="14">
        <v>202.5</v>
      </c>
      <c r="G53" s="15"/>
      <c r="H53" s="15"/>
    </row>
    <row r="54" spans="2:8" ht="25.5">
      <c r="B54" s="7">
        <v>27</v>
      </c>
      <c r="C54" s="18" t="s">
        <v>98</v>
      </c>
      <c r="D54" s="13" t="s">
        <v>66</v>
      </c>
      <c r="E54" s="13">
        <v>1</v>
      </c>
      <c r="F54" s="14">
        <v>295.5</v>
      </c>
      <c r="G54" s="15"/>
      <c r="H54" s="15"/>
    </row>
    <row r="55" spans="2:8" ht="25.5">
      <c r="B55" s="7">
        <v>28</v>
      </c>
      <c r="C55" s="18" t="s">
        <v>67</v>
      </c>
      <c r="D55" s="13" t="s">
        <v>34</v>
      </c>
      <c r="E55" s="13">
        <v>1</v>
      </c>
      <c r="F55" s="14">
        <v>450</v>
      </c>
      <c r="G55" s="15"/>
      <c r="H55" s="15"/>
    </row>
    <row r="56" spans="2:8" ht="12.75">
      <c r="B56" s="7">
        <v>29</v>
      </c>
      <c r="C56" s="3" t="s">
        <v>68</v>
      </c>
      <c r="D56" s="13" t="s">
        <v>34</v>
      </c>
      <c r="E56" s="13">
        <v>10</v>
      </c>
      <c r="F56" s="14">
        <v>1432.5</v>
      </c>
      <c r="G56" s="15"/>
      <c r="H56" s="15"/>
    </row>
    <row r="57" spans="2:8" ht="12.75">
      <c r="B57" s="7">
        <v>30</v>
      </c>
      <c r="C57" s="3" t="s">
        <v>69</v>
      </c>
      <c r="D57" s="13" t="s">
        <v>34</v>
      </c>
      <c r="E57" s="13">
        <v>1</v>
      </c>
      <c r="F57" s="14">
        <v>220.5</v>
      </c>
      <c r="G57" s="15"/>
      <c r="H57" s="15"/>
    </row>
    <row r="58" spans="2:8" ht="12.75">
      <c r="B58" s="7">
        <v>31</v>
      </c>
      <c r="C58" s="3" t="s">
        <v>70</v>
      </c>
      <c r="D58" s="13" t="s">
        <v>37</v>
      </c>
      <c r="E58" s="13">
        <v>1.2</v>
      </c>
      <c r="F58" s="14">
        <v>300</v>
      </c>
      <c r="G58" s="15"/>
      <c r="H58" s="15"/>
    </row>
    <row r="59" spans="2:8" ht="12.75">
      <c r="B59" s="7">
        <v>32</v>
      </c>
      <c r="C59" s="3" t="s">
        <v>71</v>
      </c>
      <c r="D59" s="13" t="s">
        <v>34</v>
      </c>
      <c r="E59" s="13">
        <v>4</v>
      </c>
      <c r="F59" s="14">
        <v>275.5</v>
      </c>
      <c r="G59" s="15"/>
      <c r="H59" s="15"/>
    </row>
    <row r="60" spans="2:8" ht="12.75">
      <c r="B60" s="7">
        <v>33</v>
      </c>
      <c r="C60" s="3" t="s">
        <v>72</v>
      </c>
      <c r="D60" s="13" t="s">
        <v>34</v>
      </c>
      <c r="E60" s="13">
        <v>2</v>
      </c>
      <c r="F60" s="14">
        <v>175.5</v>
      </c>
      <c r="G60" s="15"/>
      <c r="H60" s="15"/>
    </row>
    <row r="61" spans="2:8" ht="25.5">
      <c r="B61" s="7">
        <v>34</v>
      </c>
      <c r="C61" s="18" t="s">
        <v>99</v>
      </c>
      <c r="D61" s="13" t="s">
        <v>34</v>
      </c>
      <c r="E61" s="13">
        <v>4</v>
      </c>
      <c r="F61" s="14">
        <v>410</v>
      </c>
      <c r="G61" s="15"/>
      <c r="H61" s="15"/>
    </row>
    <row r="62" spans="2:8" ht="25.5">
      <c r="B62" s="7">
        <v>35</v>
      </c>
      <c r="C62" s="18" t="s">
        <v>73</v>
      </c>
      <c r="D62" s="13" t="s">
        <v>34</v>
      </c>
      <c r="E62" s="13">
        <v>2</v>
      </c>
      <c r="F62" s="14">
        <v>205</v>
      </c>
      <c r="G62" s="15"/>
      <c r="H62" s="15"/>
    </row>
    <row r="63" spans="2:8" ht="25.5">
      <c r="B63" s="7">
        <v>36</v>
      </c>
      <c r="C63" s="18" t="s">
        <v>74</v>
      </c>
      <c r="D63" s="13" t="s">
        <v>34</v>
      </c>
      <c r="E63" s="13">
        <v>4</v>
      </c>
      <c r="F63" s="14">
        <v>410</v>
      </c>
      <c r="G63" s="15"/>
      <c r="H63" s="15"/>
    </row>
    <row r="64" spans="2:8" ht="12.75">
      <c r="B64" s="7">
        <v>37</v>
      </c>
      <c r="C64" s="3" t="s">
        <v>75</v>
      </c>
      <c r="D64" s="13" t="s">
        <v>34</v>
      </c>
      <c r="E64" s="13">
        <v>5</v>
      </c>
      <c r="F64" s="14">
        <v>1397.5</v>
      </c>
      <c r="G64" s="15"/>
      <c r="H64" s="15"/>
    </row>
    <row r="65" spans="2:8" ht="12.75">
      <c r="B65" s="7">
        <v>38</v>
      </c>
      <c r="C65" s="3" t="s">
        <v>76</v>
      </c>
      <c r="D65" s="13" t="s">
        <v>34</v>
      </c>
      <c r="E65" s="13">
        <v>2</v>
      </c>
      <c r="F65" s="14">
        <v>278</v>
      </c>
      <c r="G65" s="15"/>
      <c r="H65" s="15"/>
    </row>
    <row r="66" spans="2:8" ht="25.5">
      <c r="B66" s="7">
        <v>39</v>
      </c>
      <c r="C66" s="18" t="s">
        <v>100</v>
      </c>
      <c r="D66" s="13" t="s">
        <v>34</v>
      </c>
      <c r="E66" s="13">
        <v>1</v>
      </c>
      <c r="F66" s="14">
        <v>175.5</v>
      </c>
      <c r="G66" s="15"/>
      <c r="H66" s="15"/>
    </row>
    <row r="67" spans="2:8" ht="12.75">
      <c r="B67" s="7">
        <v>40</v>
      </c>
      <c r="C67" s="3" t="s">
        <v>77</v>
      </c>
      <c r="D67" s="13" t="s">
        <v>34</v>
      </c>
      <c r="E67" s="13">
        <v>1</v>
      </c>
      <c r="F67" s="14">
        <v>2750</v>
      </c>
      <c r="G67" s="15"/>
      <c r="H67" s="15"/>
    </row>
    <row r="68" spans="2:8" ht="12.75">
      <c r="B68" s="7">
        <v>41</v>
      </c>
      <c r="C68" s="3" t="s">
        <v>78</v>
      </c>
      <c r="D68" s="13" t="s">
        <v>34</v>
      </c>
      <c r="E68" s="13">
        <v>2</v>
      </c>
      <c r="F68" s="14">
        <v>279.5</v>
      </c>
      <c r="G68" s="15"/>
      <c r="H68" s="15"/>
    </row>
    <row r="69" spans="2:8" ht="12.75">
      <c r="B69" s="7">
        <v>42</v>
      </c>
      <c r="C69" s="3" t="s">
        <v>79</v>
      </c>
      <c r="D69" s="13" t="s">
        <v>37</v>
      </c>
      <c r="E69" s="13">
        <v>2</v>
      </c>
      <c r="F69" s="14">
        <v>395</v>
      </c>
      <c r="G69" s="15"/>
      <c r="H69" s="15"/>
    </row>
    <row r="70" spans="2:8" ht="12.75">
      <c r="B70" s="7">
        <v>43</v>
      </c>
      <c r="C70" s="3" t="s">
        <v>80</v>
      </c>
      <c r="D70" s="13" t="s">
        <v>34</v>
      </c>
      <c r="E70" s="13">
        <v>1</v>
      </c>
      <c r="F70" s="14">
        <v>102.5</v>
      </c>
      <c r="G70" s="15"/>
      <c r="H70" s="15"/>
    </row>
    <row r="71" spans="2:8" ht="12.75">
      <c r="B71" s="7">
        <v>44</v>
      </c>
      <c r="C71" s="3" t="s">
        <v>81</v>
      </c>
      <c r="D71" s="13" t="s">
        <v>34</v>
      </c>
      <c r="E71" s="13">
        <v>1</v>
      </c>
      <c r="F71" s="14">
        <v>1357</v>
      </c>
      <c r="G71" s="15"/>
      <c r="H71" s="15"/>
    </row>
    <row r="72" spans="2:8" ht="12.75">
      <c r="B72" s="7">
        <v>45</v>
      </c>
      <c r="C72" s="3" t="s">
        <v>82</v>
      </c>
      <c r="D72" s="13" t="s">
        <v>34</v>
      </c>
      <c r="E72" s="13">
        <v>1</v>
      </c>
      <c r="F72" s="14">
        <v>102.5</v>
      </c>
      <c r="G72" s="15"/>
      <c r="H72" s="15"/>
    </row>
    <row r="73" spans="2:8" ht="12.75">
      <c r="B73" s="7">
        <v>46</v>
      </c>
      <c r="C73" s="3" t="s">
        <v>83</v>
      </c>
      <c r="D73" s="13" t="s">
        <v>84</v>
      </c>
      <c r="E73" s="13">
        <v>68</v>
      </c>
      <c r="F73" s="14">
        <v>30600</v>
      </c>
      <c r="G73" s="15"/>
      <c r="H73" s="15"/>
    </row>
    <row r="74" spans="2:8" ht="12.75">
      <c r="B74" s="7"/>
      <c r="C74" s="12" t="s">
        <v>40</v>
      </c>
      <c r="D74" s="13"/>
      <c r="E74" s="13"/>
      <c r="F74" s="14">
        <f>SUM(F49:F73)</f>
        <v>44050.5</v>
      </c>
      <c r="G74" s="15"/>
      <c r="H74" s="15"/>
    </row>
    <row r="75" spans="2:8" ht="12.75">
      <c r="B75" s="3"/>
      <c r="C75" s="11" t="s">
        <v>85</v>
      </c>
      <c r="D75" s="13"/>
      <c r="E75" s="13"/>
      <c r="F75" s="16">
        <f>F25+F35+F39+F47+F74</f>
        <v>80439.6</v>
      </c>
      <c r="G75" s="16">
        <f>G18*12*D8</f>
        <v>36561.168</v>
      </c>
      <c r="H75" s="16">
        <f>G75-F75</f>
        <v>-43878.43200000001</v>
      </c>
    </row>
    <row r="77" spans="1:2" ht="12.75">
      <c r="A77" t="s">
        <v>24</v>
      </c>
      <c r="B77" t="s">
        <v>25</v>
      </c>
    </row>
    <row r="78" spans="2:8" ht="12.75">
      <c r="B78" s="21" t="s">
        <v>86</v>
      </c>
      <c r="C78" s="21" t="s">
        <v>87</v>
      </c>
      <c r="D78" s="25" t="s">
        <v>88</v>
      </c>
      <c r="E78" s="26"/>
      <c r="F78" s="26"/>
      <c r="G78" s="26"/>
      <c r="H78" s="27"/>
    </row>
    <row r="79" spans="2:8" ht="12.75">
      <c r="B79" s="22"/>
      <c r="C79" s="22"/>
      <c r="D79" s="25" t="s">
        <v>89</v>
      </c>
      <c r="E79" s="26"/>
      <c r="F79" s="27"/>
      <c r="G79" s="28" t="s">
        <v>90</v>
      </c>
      <c r="H79" s="29"/>
    </row>
    <row r="80" spans="2:8" ht="26.25" customHeight="1">
      <c r="B80" s="23"/>
      <c r="C80" s="23"/>
      <c r="D80" s="9" t="s">
        <v>92</v>
      </c>
      <c r="E80" s="9" t="s">
        <v>94</v>
      </c>
      <c r="F80" s="9" t="s">
        <v>95</v>
      </c>
      <c r="G80" s="30" t="s">
        <v>91</v>
      </c>
      <c r="H80" s="31"/>
    </row>
    <row r="81" spans="2:8" ht="12.75">
      <c r="B81" s="2">
        <v>1</v>
      </c>
      <c r="C81" s="2">
        <v>183000</v>
      </c>
      <c r="D81" s="2" t="s">
        <v>93</v>
      </c>
      <c r="E81" s="2">
        <v>5</v>
      </c>
      <c r="F81" s="2">
        <v>1</v>
      </c>
      <c r="G81" s="19">
        <v>0.068</v>
      </c>
      <c r="H81" s="20"/>
    </row>
    <row r="86" spans="2:5" ht="12.75">
      <c r="B86" t="s">
        <v>20</v>
      </c>
      <c r="E86" t="s">
        <v>21</v>
      </c>
    </row>
    <row r="89" ht="12.75">
      <c r="B89" t="s">
        <v>22</v>
      </c>
    </row>
    <row r="92" spans="2:3" ht="12.75">
      <c r="B92" s="10" t="s">
        <v>30</v>
      </c>
      <c r="C92" s="10"/>
    </row>
    <row r="93" spans="2:3" ht="12.75">
      <c r="B93" s="10" t="s">
        <v>31</v>
      </c>
      <c r="C93" s="10"/>
    </row>
  </sheetData>
  <sheetProtection/>
  <mergeCells count="8">
    <mergeCell ref="G81:H81"/>
    <mergeCell ref="B78:B80"/>
    <mergeCell ref="C78:C80"/>
    <mergeCell ref="A8:C8"/>
    <mergeCell ref="D78:H78"/>
    <mergeCell ref="D79:F79"/>
    <mergeCell ref="G79:H79"/>
    <mergeCell ref="G80:H80"/>
  </mergeCells>
  <printOptions/>
  <pageMargins left="0.4330708661417323" right="0.43307086614173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2011-09-23T07:35:36Z</cp:lastPrinted>
  <dcterms:created xsi:type="dcterms:W3CDTF">2007-02-22T10:07:49Z</dcterms:created>
  <dcterms:modified xsi:type="dcterms:W3CDTF">2012-06-19T05:39:35Z</dcterms:modified>
  <cp:category/>
  <cp:version/>
  <cp:contentType/>
  <cp:contentStatus/>
</cp:coreProperties>
</file>