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25" i="1" l="1"/>
  <c r="G25" i="1" s="1"/>
  <c r="E24" i="1" l="1"/>
  <c r="G24" i="1" s="1"/>
  <c r="D53" i="1"/>
  <c r="E64" i="1" l="1"/>
  <c r="F54" i="1"/>
  <c r="F53" i="1"/>
  <c r="A43" i="1"/>
  <c r="A44" i="1" s="1"/>
</calcChain>
</file>

<file path=xl/sharedStrings.xml><?xml version="1.0" encoding="utf-8"?>
<sst xmlns="http://schemas.openxmlformats.org/spreadsheetml/2006/main" count="112" uniqueCount="92">
  <si>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</si>
  <si>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</si>
  <si>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</si>
  <si>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</si>
  <si>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</si>
  <si>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</si>
  <si>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</si>
  <si>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</si>
  <si>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</si>
  <si>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</si>
  <si>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</si>
  <si>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</si>
  <si>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то обслуживание конструктивных элементов</t>
  </si>
  <si>
    <t>то инженерных сетей, оборудования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</si>
  <si>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</si>
  <si>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</si>
  <si>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</si>
  <si>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</si>
  <si>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</si>
  <si>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</si>
  <si>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</si>
  <si>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</si>
  <si>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</si>
  <si>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</si>
  <si>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</si>
  <si>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</si>
  <si>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</si>
  <si>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</si>
  <si>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</si>
  <si>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</si>
  <si>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</si>
  <si>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</si>
  <si>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</si>
  <si>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</si>
  <si>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</si>
  <si>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</si>
  <si>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</si>
  <si>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</si>
  <si>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</si>
  <si>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</si>
  <si>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</si>
  <si>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</si>
  <si>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</si>
  <si>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</si>
  <si>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</si>
  <si>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</si>
  <si>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</si>
  <si>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</si>
  <si>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</si>
  <si>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</si>
  <si>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</si>
  <si>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</si>
  <si>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</si>
  <si>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</si>
  <si>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</si>
  <si>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</si>
  <si>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</si>
  <si>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</si>
  <si>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</si>
  <si>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</si>
  <si>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</si>
  <si>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</si>
  <si>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</si>
  <si>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</si>
  <si>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</si>
  <si>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</si>
  <si>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</si>
  <si>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</si>
  <si>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</si>
  <si>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</si>
  <si>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1.3.</t>
  </si>
  <si>
    <t xml:space="preserve"> 1.1.</t>
  </si>
  <si>
    <t xml:space="preserve"> 1.2.</t>
  </si>
  <si>
    <t>КИПиА</t>
  </si>
  <si>
    <t>1.4.</t>
  </si>
  <si>
    <t>АРС (аварийно-ремонтная служба)</t>
  </si>
  <si>
    <t>Установка ОДПУ эл/энергии</t>
  </si>
  <si>
    <t>Восстановительные работы наружной стены фасада</t>
  </si>
  <si>
    <t>квартиры, не оборудованные ИПУ ГВС</t>
  </si>
  <si>
    <t>ГВС</t>
  </si>
  <si>
    <t>реестр №5 отключений ГВС за июль 2017 г</t>
  </si>
  <si>
    <t>05.07.2017-19.07.2017</t>
  </si>
  <si>
    <t>часы</t>
  </si>
  <si>
    <t>АО "УТСК"</t>
  </si>
  <si>
    <t>* Возврат денежных средств за ноябрь, декабрь 2017 г. на основании обращения ПСД от 12.03.2018г. №583-гр</t>
  </si>
  <si>
    <t>Перерасчёт, руб. *</t>
  </si>
  <si>
    <t>Отчет об исполнении управляющей организацией договора управления дома:             Широтная д.65 за 2017 год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</si>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</sst>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7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4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9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11" fillId="0" borderId="10" xfId="0" applyNumberFormat="1" applyFont="1" applyBorder="1" applyAlignment="1" applyProtection="1">
      <alignment horizontal="center" vertical="center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center" vertical="center" wrapText="1"/>
    </xf>
    <xf numFmtId="1" fontId="0" fillId="0" borderId="6" xfId="0" applyNumberForma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/>
    </xf>
    <xf numFmtId="0" fontId="13" fillId="0" borderId="0" xfId="0" applyFont="1" applyFill="1" applyProtection="1"/>
    <xf numFmtId="164" fontId="0" fillId="0" borderId="12" xfId="0" applyNumberFormat="1" applyFill="1" applyBorder="1" applyAlignment="1" applyProtection="1">
      <alignment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164" fontId="0" fillId="0" borderId="4" xfId="0" applyNumberFormat="1" applyFill="1" applyBorder="1" applyAlignment="1" applyProtection="1">
      <alignment wrapText="1"/>
    </xf>
    <xf numFmtId="0" fontId="12" fillId="0" borderId="8" xfId="0" applyFont="1" applyBorder="1" applyAlignment="1">
      <alignment horizontal="right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10" fillId="0" borderId="11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9" fillId="0" borderId="11" xfId="0" applyNumberFormat="1" applyFont="1" applyBorder="1" applyAlignment="1" applyProtection="1">
      <alignment horizontal="center" vertical="center"/>
    </xf>
    <xf numFmtId="1" fontId="0" fillId="0" borderId="3" xfId="0" applyNumberFormat="1" applyFill="1" applyBorder="1" applyProtection="1"/>
    <xf numFmtId="1" fontId="10" fillId="0" borderId="14" xfId="0" applyNumberFormat="1" applyFont="1" applyBorder="1" applyAlignment="1" applyProtection="1">
      <alignment horizontal="center" vertical="center"/>
    </xf>
    <xf numFmtId="1" fontId="10" fillId="0" borderId="13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1" fillId="0" borderId="13" xfId="0" applyNumberFormat="1" applyFont="1" applyBorder="1" applyAlignment="1" applyProtection="1">
      <alignment horizontal="center" vertical="center"/>
    </xf>
    <xf numFmtId="1" fontId="3" fillId="0" borderId="3" xfId="0" applyNumberFormat="1" applyFont="1" applyFill="1" applyBorder="1" applyProtection="1"/>
    <xf numFmtId="1" fontId="11" fillId="0" borderId="14" xfId="0" applyNumberFormat="1" applyFont="1" applyBorder="1" applyAlignment="1" applyProtection="1">
      <alignment horizontal="center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wrapText="1"/>
    </xf>
    <xf numFmtId="164" fontId="0" fillId="0" borderId="8" xfId="0" applyNumberFormat="1" applyFill="1" applyBorder="1" applyAlignment="1" applyProtection="1">
      <alignment wrapText="1"/>
    </xf>
    <xf numFmtId="0" fontId="10" fillId="0" borderId="8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14" fillId="0" borderId="8" xfId="0" applyFont="1" applyBorder="1" applyAlignment="1">
      <alignment horizontal="center" vertical="center" wrapText="1" shrinkToFit="1"/>
    </xf>
    <xf numFmtId="0" fontId="15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16" fillId="0" borderId="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showRuler="0" zoomScaleNormal="100" workbookViewId="0">
      <selection sqref="A1:G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4" width="17.33203125" style="1" customWidth="1"/>
    <col min="5" max="5" width="15.88671875" style="1" customWidth="1"/>
    <col min="6" max="6" width="16.44140625" style="1" customWidth="1"/>
    <col min="7" max="7" width="16.77734375" style="1" customWidth="1"/>
    <col min="8" max="16384" width="9.109375" style="1"/>
  </cols>
  <sheetData>
    <row r="1" spans="1:7" ht="146.25" customHeight="1" x14ac:dyDescent="0.3">
      <c r="A1" s="90" t="s">
        <v>86</v>
      </c>
      <c r="B1" s="91"/>
      <c r="C1" s="91"/>
      <c r="D1" s="91"/>
      <c r="E1" s="91"/>
      <c r="F1" s="91"/>
      <c r="G1" s="91"/>
    </row>
    <row r="6" spans="1:7" ht="18" x14ac:dyDescent="0.35">
      <c r="B6" s="2" t="s">
        <v>0</v>
      </c>
      <c r="C6" s="95">
        <v>1981</v>
      </c>
    </row>
    <row r="7" spans="1:7" ht="18" x14ac:dyDescent="0.35">
      <c r="B7" s="2" t="s">
        <v>1</v>
      </c>
      <c r="C7" s="96">
        <v>3622.75</v>
      </c>
    </row>
    <row r="8" spans="1:7" ht="18" x14ac:dyDescent="0.35">
      <c r="B8" s="2"/>
      <c r="C8" s="70"/>
    </row>
    <row r="9" spans="1:7" ht="18" x14ac:dyDescent="0.35">
      <c r="B9" s="2"/>
      <c r="C9" s="70"/>
    </row>
    <row r="10" spans="1:7" ht="18" x14ac:dyDescent="0.35">
      <c r="B10" s="2"/>
      <c r="C10" s="70"/>
    </row>
    <row r="12" spans="1:7" ht="45" customHeight="1" x14ac:dyDescent="0.3">
      <c r="A12" s="92" t="s">
        <v>2</v>
      </c>
      <c r="B12" s="92"/>
      <c r="C12" s="92"/>
      <c r="D12" s="92"/>
      <c r="E12" s="92"/>
      <c r="F12" s="92"/>
      <c r="G12" s="92"/>
    </row>
    <row r="14" spans="1:7" ht="79.5" customHeight="1" x14ac:dyDescent="0.3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7" t="s">
        <v>85</v>
      </c>
      <c r="G14" s="3" t="s">
        <v>8</v>
      </c>
    </row>
    <row r="15" spans="1:7" x14ac:dyDescent="0.3">
      <c r="A15" s="3">
        <v>1</v>
      </c>
      <c r="B15" s="3">
        <v>2</v>
      </c>
      <c r="C15" s="3">
        <v>3</v>
      </c>
      <c r="D15" s="3">
        <v>4</v>
      </c>
      <c r="E15" s="3">
        <v>6</v>
      </c>
      <c r="F15" s="3">
        <v>5</v>
      </c>
      <c r="G15" s="3">
        <v>7</v>
      </c>
    </row>
    <row r="16" spans="1:7" s="6" customFormat="1" x14ac:dyDescent="0.3">
      <c r="A16" s="4" t="s">
        <v>9</v>
      </c>
      <c r="B16" s="5" t="s">
        <v>10</v>
      </c>
      <c r="C16" s="78">
        <v>235436.6</v>
      </c>
      <c r="D16" s="78">
        <v>1137702.9099999999</v>
      </c>
      <c r="E16" s="78">
        <v>1001590.4600000001</v>
      </c>
      <c r="F16" s="82"/>
      <c r="G16" s="78">
        <v>286669.44000000006</v>
      </c>
    </row>
    <row r="17" spans="1:7" s="9" customFormat="1" ht="30.75" customHeight="1" x14ac:dyDescent="0.3">
      <c r="A17" s="48">
        <v>1</v>
      </c>
      <c r="B17" s="8" t="s">
        <v>11</v>
      </c>
      <c r="C17" s="71">
        <v>66909.359999999986</v>
      </c>
      <c r="D17" s="71">
        <v>341697.83999999973</v>
      </c>
      <c r="E17" s="71">
        <v>324911.60999999993</v>
      </c>
      <c r="F17" s="72"/>
      <c r="G17" s="71">
        <v>83695.560000000012</v>
      </c>
    </row>
    <row r="18" spans="1:7" ht="19.95" customHeight="1" x14ac:dyDescent="0.3">
      <c r="A18" s="7" t="s">
        <v>71</v>
      </c>
      <c r="B18" s="10" t="s">
        <v>12</v>
      </c>
      <c r="C18" s="71">
        <v>15372.14</v>
      </c>
      <c r="D18" s="71">
        <v>82598.760000000038</v>
      </c>
      <c r="E18" s="71">
        <v>78010.760000000024</v>
      </c>
      <c r="F18" s="72"/>
      <c r="G18" s="71">
        <v>19960.079999999998</v>
      </c>
    </row>
    <row r="19" spans="1:7" ht="19.95" customHeight="1" x14ac:dyDescent="0.3">
      <c r="A19" s="7" t="s">
        <v>72</v>
      </c>
      <c r="B19" s="18" t="s">
        <v>13</v>
      </c>
      <c r="C19" s="71">
        <v>27174.07</v>
      </c>
      <c r="D19" s="71">
        <v>146069.28000000003</v>
      </c>
      <c r="E19" s="73">
        <v>138003.70000000001</v>
      </c>
      <c r="F19" s="74"/>
      <c r="G19" s="71">
        <v>35239.67</v>
      </c>
    </row>
    <row r="20" spans="1:7" ht="19.95" customHeight="1" x14ac:dyDescent="0.3">
      <c r="A20" s="7" t="s">
        <v>70</v>
      </c>
      <c r="B20" s="18" t="s">
        <v>75</v>
      </c>
      <c r="C20" s="72">
        <v>12316.71</v>
      </c>
      <c r="D20" s="72">
        <v>60862.2</v>
      </c>
      <c r="E20" s="74">
        <v>58066.25</v>
      </c>
      <c r="F20" s="74"/>
      <c r="G20" s="72">
        <v>15112.68</v>
      </c>
    </row>
    <row r="21" spans="1:7" ht="19.95" customHeight="1" x14ac:dyDescent="0.3">
      <c r="A21" s="52" t="s">
        <v>74</v>
      </c>
      <c r="B21" s="8" t="s">
        <v>73</v>
      </c>
      <c r="C21" s="72">
        <v>12046.44</v>
      </c>
      <c r="D21" s="72">
        <v>52167.6</v>
      </c>
      <c r="E21" s="72">
        <v>50830.9</v>
      </c>
      <c r="F21" s="72"/>
      <c r="G21" s="72">
        <v>13383.13</v>
      </c>
    </row>
    <row r="22" spans="1:7" x14ac:dyDescent="0.3">
      <c r="A22" s="12">
        <v>2</v>
      </c>
      <c r="B22" s="10" t="s">
        <v>14</v>
      </c>
      <c r="C22" s="71">
        <v>23792.680000000004</v>
      </c>
      <c r="D22" s="71">
        <v>70861.080000000016</v>
      </c>
      <c r="E22" s="71">
        <v>73329.449999999968</v>
      </c>
      <c r="F22" s="72"/>
      <c r="G22" s="71">
        <v>21324.21</v>
      </c>
    </row>
    <row r="23" spans="1:7" x14ac:dyDescent="0.3">
      <c r="A23" s="12">
        <v>3</v>
      </c>
      <c r="B23" s="10" t="s">
        <v>15</v>
      </c>
      <c r="C23" s="71">
        <v>43202.639999999992</v>
      </c>
      <c r="D23" s="71">
        <v>192585.36000000002</v>
      </c>
      <c r="E23" s="71">
        <v>185030.05000000002</v>
      </c>
      <c r="F23" s="72"/>
      <c r="G23" s="71">
        <v>50757.979999999996</v>
      </c>
    </row>
    <row r="24" spans="1:7" x14ac:dyDescent="0.3">
      <c r="A24" s="12">
        <v>4</v>
      </c>
      <c r="B24" s="10" t="s">
        <v>16</v>
      </c>
      <c r="C24" s="71">
        <v>8354.66</v>
      </c>
      <c r="D24" s="71">
        <v>76802.34000000004</v>
      </c>
      <c r="E24" s="73">
        <f>70246.04+F24</f>
        <v>76042.439999999988</v>
      </c>
      <c r="F24" s="72">
        <v>5796.4</v>
      </c>
      <c r="G24" s="71">
        <f>C24+D24-E24</f>
        <v>9114.5600000000559</v>
      </c>
    </row>
    <row r="25" spans="1:7" x14ac:dyDescent="0.3">
      <c r="A25" s="12">
        <v>5</v>
      </c>
      <c r="B25" s="10" t="s">
        <v>17</v>
      </c>
      <c r="C25" s="71">
        <v>20911.149999999998</v>
      </c>
      <c r="D25" s="71">
        <v>104335.20000000006</v>
      </c>
      <c r="E25" s="71">
        <f>14625.39+F25+84879.42</f>
        <v>93708.41</v>
      </c>
      <c r="F25" s="72">
        <v>-5796.4</v>
      </c>
      <c r="G25" s="71">
        <f>C25+D25-E25</f>
        <v>31537.940000000046</v>
      </c>
    </row>
    <row r="26" spans="1:7" x14ac:dyDescent="0.3">
      <c r="A26" s="12">
        <v>6</v>
      </c>
      <c r="B26" s="10" t="s">
        <v>18</v>
      </c>
      <c r="C26" s="71">
        <v>15078.85</v>
      </c>
      <c r="D26" s="71">
        <v>75444.219999999987</v>
      </c>
      <c r="E26" s="71">
        <v>69355.73</v>
      </c>
      <c r="F26" s="75"/>
      <c r="G26" s="76">
        <v>21167.300000000003</v>
      </c>
    </row>
    <row r="27" spans="1:7" ht="28.8" x14ac:dyDescent="0.3">
      <c r="A27" s="12">
        <v>7</v>
      </c>
      <c r="B27" s="10" t="s">
        <v>19</v>
      </c>
      <c r="C27" s="71">
        <v>46148.760000000009</v>
      </c>
      <c r="D27" s="71">
        <v>215114.67000000016</v>
      </c>
      <c r="E27" s="71">
        <v>206519.63000000015</v>
      </c>
      <c r="F27" s="75"/>
      <c r="G27" s="76">
        <v>54743.78</v>
      </c>
    </row>
    <row r="28" spans="1:7" x14ac:dyDescent="0.3">
      <c r="A28" s="12">
        <v>8</v>
      </c>
      <c r="B28" s="10" t="s">
        <v>20</v>
      </c>
      <c r="C28" s="71">
        <v>11038.5</v>
      </c>
      <c r="D28" s="77">
        <v>60862.200000000048</v>
      </c>
      <c r="E28" s="71">
        <v>57572.560000000027</v>
      </c>
      <c r="F28" s="75"/>
      <c r="G28" s="76">
        <v>14328.15</v>
      </c>
    </row>
    <row r="29" spans="1:7" s="15" customFormat="1" ht="28.8" x14ac:dyDescent="0.3">
      <c r="A29" s="13" t="s">
        <v>21</v>
      </c>
      <c r="B29" s="14" t="s">
        <v>22</v>
      </c>
      <c r="C29" s="78">
        <v>0</v>
      </c>
      <c r="D29" s="79">
        <v>54775.960000000006</v>
      </c>
      <c r="E29" s="78">
        <v>45583.48</v>
      </c>
      <c r="F29" s="80"/>
      <c r="G29" s="81">
        <v>9192.51</v>
      </c>
    </row>
    <row r="30" spans="1:7" x14ac:dyDescent="0.3">
      <c r="A30" s="12" t="s">
        <v>23</v>
      </c>
      <c r="B30" s="10" t="s">
        <v>24</v>
      </c>
      <c r="C30" s="71">
        <v>0</v>
      </c>
      <c r="D30" s="77">
        <v>8694.59</v>
      </c>
      <c r="E30" s="71">
        <v>7183.82</v>
      </c>
      <c r="F30" s="75"/>
      <c r="G30" s="76">
        <v>1510.78</v>
      </c>
    </row>
    <row r="31" spans="1:7" ht="25.8" customHeight="1" x14ac:dyDescent="0.3">
      <c r="A31" s="12" t="s">
        <v>25</v>
      </c>
      <c r="B31" s="16" t="s">
        <v>26</v>
      </c>
      <c r="C31" s="71">
        <v>0</v>
      </c>
      <c r="D31" s="77">
        <v>46081.37</v>
      </c>
      <c r="E31" s="71">
        <v>38399.660000000003</v>
      </c>
      <c r="F31" s="75"/>
      <c r="G31" s="76">
        <v>7681.73</v>
      </c>
    </row>
    <row r="32" spans="1:7" s="15" customFormat="1" x14ac:dyDescent="0.3">
      <c r="A32" s="14"/>
      <c r="B32" s="14" t="s">
        <v>27</v>
      </c>
      <c r="C32" s="78">
        <v>235436.6</v>
      </c>
      <c r="D32" s="79">
        <v>1192478.8700000001</v>
      </c>
      <c r="E32" s="78">
        <v>1047173.9400000001</v>
      </c>
      <c r="F32" s="80"/>
      <c r="G32" s="81">
        <v>295861.95000000007</v>
      </c>
    </row>
    <row r="33" spans="1:7" x14ac:dyDescent="0.3">
      <c r="A33" s="10"/>
      <c r="B33" s="10" t="s">
        <v>28</v>
      </c>
      <c r="C33" s="17"/>
      <c r="D33" s="69"/>
      <c r="E33" s="50">
        <v>87.81</v>
      </c>
      <c r="F33" s="30"/>
      <c r="G33" s="66"/>
    </row>
    <row r="34" spans="1:7" ht="18" x14ac:dyDescent="0.35">
      <c r="A34" s="65" t="s">
        <v>84</v>
      </c>
    </row>
    <row r="35" spans="1:7" ht="18" x14ac:dyDescent="0.35">
      <c r="A35" s="65"/>
    </row>
    <row r="36" spans="1:7" ht="21" customHeight="1" x14ac:dyDescent="0.3"/>
    <row r="37" spans="1:7" ht="46.5" customHeight="1" x14ac:dyDescent="0.3">
      <c r="A37" s="92" t="s">
        <v>29</v>
      </c>
      <c r="B37" s="92"/>
      <c r="C37" s="92"/>
      <c r="D37" s="92"/>
      <c r="E37" s="92"/>
      <c r="F37" s="92"/>
      <c r="G37" s="92"/>
    </row>
    <row r="39" spans="1:7" ht="67.5" customHeight="1" x14ac:dyDescent="0.3">
      <c r="A39" s="3" t="s">
        <v>3</v>
      </c>
      <c r="B39" s="3" t="s">
        <v>4</v>
      </c>
      <c r="C39" s="3" t="s">
        <v>5</v>
      </c>
      <c r="D39" s="3" t="s">
        <v>6</v>
      </c>
      <c r="E39" s="3" t="s">
        <v>7</v>
      </c>
      <c r="F39" s="3" t="s">
        <v>8</v>
      </c>
    </row>
    <row r="40" spans="1:7" x14ac:dyDescent="0.3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</row>
    <row r="41" spans="1:7" x14ac:dyDescent="0.3">
      <c r="A41" s="3" t="s">
        <v>9</v>
      </c>
      <c r="B41" s="10" t="s">
        <v>30</v>
      </c>
      <c r="C41" s="51"/>
      <c r="D41" s="51"/>
      <c r="E41" s="51"/>
      <c r="F41" s="51"/>
    </row>
    <row r="42" spans="1:7" x14ac:dyDescent="0.3">
      <c r="A42" s="12">
        <v>1</v>
      </c>
      <c r="B42" s="10" t="s">
        <v>31</v>
      </c>
      <c r="C42" s="71">
        <v>3741.04</v>
      </c>
      <c r="D42" s="71">
        <v>1209.8</v>
      </c>
      <c r="E42" s="71">
        <v>3279.76</v>
      </c>
      <c r="F42" s="71">
        <v>1671.09</v>
      </c>
    </row>
    <row r="43" spans="1:7" x14ac:dyDescent="0.3">
      <c r="A43" s="3">
        <f>A42+1</f>
        <v>2</v>
      </c>
      <c r="B43" s="10" t="s">
        <v>32</v>
      </c>
      <c r="C43" s="71">
        <v>52145.26</v>
      </c>
      <c r="D43" s="71">
        <v>0</v>
      </c>
      <c r="E43" s="71">
        <v>13777.31</v>
      </c>
      <c r="F43" s="71">
        <v>38367.949999999997</v>
      </c>
    </row>
    <row r="44" spans="1:7" x14ac:dyDescent="0.3">
      <c r="A44" s="3">
        <f>A43+1</f>
        <v>3</v>
      </c>
      <c r="B44" s="10" t="s">
        <v>33</v>
      </c>
      <c r="C44" s="71">
        <v>279052.79000000004</v>
      </c>
      <c r="D44" s="71">
        <v>942310.9700000002</v>
      </c>
      <c r="E44" s="71">
        <v>877946.76000000013</v>
      </c>
      <c r="F44" s="71">
        <v>343417.02</v>
      </c>
    </row>
    <row r="45" spans="1:7" x14ac:dyDescent="0.3">
      <c r="C45" s="83"/>
      <c r="D45" s="83"/>
      <c r="E45" s="83"/>
      <c r="F45" s="83"/>
    </row>
    <row r="46" spans="1:7" x14ac:dyDescent="0.3">
      <c r="A46" s="10"/>
      <c r="B46" s="10" t="s">
        <v>27</v>
      </c>
      <c r="C46" s="78">
        <v>334939.09000000003</v>
      </c>
      <c r="D46" s="78">
        <v>943520.77000000025</v>
      </c>
      <c r="E46" s="78">
        <v>895003.83000000007</v>
      </c>
      <c r="F46" s="78">
        <v>383456.06</v>
      </c>
    </row>
    <row r="47" spans="1:7" x14ac:dyDescent="0.3">
      <c r="A47" s="10"/>
      <c r="B47" s="10" t="s">
        <v>28</v>
      </c>
      <c r="C47" s="17"/>
      <c r="D47" s="17"/>
      <c r="E47" s="50">
        <v>94.86</v>
      </c>
      <c r="F47" s="17"/>
    </row>
    <row r="48" spans="1:7" x14ac:dyDescent="0.3">
      <c r="A48" s="84"/>
      <c r="B48" s="84"/>
      <c r="C48" s="85"/>
      <c r="D48" s="85"/>
      <c r="E48" s="86"/>
      <c r="F48" s="85"/>
    </row>
    <row r="49" spans="1:7" x14ac:dyDescent="0.3">
      <c r="A49" s="84"/>
      <c r="B49" s="84"/>
      <c r="C49" s="85"/>
      <c r="D49" s="85"/>
      <c r="E49" s="86"/>
      <c r="F49" s="85"/>
    </row>
    <row r="50" spans="1:7" ht="40.049999999999997" customHeight="1" x14ac:dyDescent="0.3">
      <c r="A50" s="93" t="s">
        <v>34</v>
      </c>
      <c r="B50" s="92"/>
      <c r="C50" s="92"/>
      <c r="D50" s="92"/>
      <c r="E50" s="92"/>
      <c r="F50" s="92"/>
      <c r="G50" s="92"/>
    </row>
    <row r="51" spans="1:7" ht="40.049999999999997" customHeight="1" x14ac:dyDescent="0.3">
      <c r="A51" s="3" t="s">
        <v>35</v>
      </c>
      <c r="B51" s="3" t="s">
        <v>36</v>
      </c>
      <c r="C51" s="3" t="s">
        <v>37</v>
      </c>
      <c r="D51" s="3" t="s">
        <v>38</v>
      </c>
      <c r="E51" s="3" t="s">
        <v>39</v>
      </c>
      <c r="F51" s="3" t="s">
        <v>40</v>
      </c>
    </row>
    <row r="52" spans="1:7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7" ht="15" customHeight="1" x14ac:dyDescent="0.3">
      <c r="A53" s="19">
        <v>1</v>
      </c>
      <c r="B53" s="20" t="s">
        <v>16</v>
      </c>
      <c r="C53" s="19">
        <v>345129</v>
      </c>
      <c r="D53" s="21">
        <f>70246.04+5796.4</f>
        <v>76042.439999999988</v>
      </c>
      <c r="E53" s="21">
        <v>22583.65</v>
      </c>
      <c r="F53" s="21">
        <f>C53+D53-E53</f>
        <v>398587.79</v>
      </c>
    </row>
    <row r="54" spans="1:7" x14ac:dyDescent="0.3">
      <c r="A54" s="22">
        <v>2</v>
      </c>
      <c r="B54" s="23" t="s">
        <v>41</v>
      </c>
      <c r="C54" s="22">
        <v>0</v>
      </c>
      <c r="D54" s="22">
        <v>0</v>
      </c>
      <c r="E54" s="55">
        <v>0</v>
      </c>
      <c r="F54" s="24">
        <f>C54+D54-E54</f>
        <v>0</v>
      </c>
    </row>
    <row r="55" spans="1:7" x14ac:dyDescent="0.3">
      <c r="A55" s="64"/>
      <c r="B55" s="87"/>
      <c r="C55" s="64"/>
      <c r="D55" s="64"/>
      <c r="E55" s="88"/>
      <c r="F55" s="63"/>
    </row>
    <row r="56" spans="1:7" x14ac:dyDescent="0.3">
      <c r="A56" s="64"/>
      <c r="B56" s="87"/>
      <c r="C56" s="64"/>
      <c r="D56" s="64"/>
      <c r="E56" s="88"/>
      <c r="F56" s="63"/>
    </row>
    <row r="57" spans="1:7" x14ac:dyDescent="0.3">
      <c r="A57" s="64"/>
      <c r="B57" s="87"/>
      <c r="C57" s="64"/>
      <c r="D57" s="64"/>
      <c r="E57" s="88"/>
      <c r="F57" s="63"/>
    </row>
    <row r="59" spans="1:7" ht="40.049999999999997" customHeight="1" x14ac:dyDescent="0.3">
      <c r="A59" s="92" t="s">
        <v>42</v>
      </c>
      <c r="B59" s="94"/>
      <c r="C59" s="94"/>
      <c r="D59" s="94"/>
      <c r="E59" s="94"/>
      <c r="F59" s="94"/>
      <c r="G59" s="94"/>
    </row>
    <row r="60" spans="1:7" ht="40.049999999999997" customHeight="1" x14ac:dyDescent="0.3">
      <c r="A60" s="3" t="s">
        <v>35</v>
      </c>
      <c r="B60" s="25" t="s">
        <v>36</v>
      </c>
      <c r="C60" s="26" t="s">
        <v>43</v>
      </c>
      <c r="D60" s="26" t="s">
        <v>44</v>
      </c>
      <c r="E60" s="27" t="s">
        <v>45</v>
      </c>
      <c r="F60" s="28"/>
      <c r="G60" s="67"/>
    </row>
    <row r="61" spans="1:7" x14ac:dyDescent="0.3">
      <c r="A61" s="3">
        <v>1</v>
      </c>
      <c r="B61" s="25">
        <v>2</v>
      </c>
      <c r="C61" s="22">
        <v>3</v>
      </c>
      <c r="D61" s="26">
        <v>4</v>
      </c>
      <c r="E61" s="27">
        <v>5</v>
      </c>
      <c r="F61" s="28"/>
      <c r="G61" s="56"/>
    </row>
    <row r="62" spans="1:7" x14ac:dyDescent="0.3">
      <c r="A62" s="3">
        <v>1</v>
      </c>
      <c r="B62" s="29" t="s">
        <v>76</v>
      </c>
      <c r="C62" s="30"/>
      <c r="D62" s="26"/>
      <c r="E62" s="53">
        <v>3094.65</v>
      </c>
      <c r="F62" s="60"/>
      <c r="G62" s="56"/>
    </row>
    <row r="63" spans="1:7" x14ac:dyDescent="0.3">
      <c r="A63" s="19">
        <v>2</v>
      </c>
      <c r="B63" s="29" t="s">
        <v>77</v>
      </c>
      <c r="C63" s="30"/>
      <c r="D63" s="31"/>
      <c r="E63" s="53">
        <v>19489</v>
      </c>
      <c r="F63" s="60"/>
      <c r="G63" s="56"/>
    </row>
    <row r="64" spans="1:7" ht="21" x14ac:dyDescent="0.4">
      <c r="A64" s="32"/>
      <c r="B64" s="33" t="s">
        <v>46</v>
      </c>
      <c r="C64" s="34"/>
      <c r="D64" s="35"/>
      <c r="E64" s="54">
        <f>SUM(E62:E63)</f>
        <v>22583.65</v>
      </c>
      <c r="F64" s="61"/>
      <c r="G64" s="62"/>
    </row>
    <row r="65" spans="1:7" ht="21" x14ac:dyDescent="0.4">
      <c r="A65" s="36"/>
      <c r="B65" s="37"/>
      <c r="C65" s="38"/>
      <c r="D65" s="38"/>
      <c r="E65" s="39"/>
      <c r="F65" s="62"/>
      <c r="G65" s="68"/>
    </row>
    <row r="66" spans="1:7" ht="21" x14ac:dyDescent="0.4">
      <c r="A66" s="36"/>
      <c r="B66" s="37"/>
      <c r="C66" s="38"/>
      <c r="D66" s="38"/>
      <c r="E66" s="39"/>
      <c r="F66" s="62"/>
    </row>
    <row r="67" spans="1:7" ht="21" x14ac:dyDescent="0.4">
      <c r="A67" s="36"/>
      <c r="B67" s="37"/>
      <c r="C67" s="38"/>
      <c r="D67" s="38"/>
      <c r="E67" s="39"/>
      <c r="F67" s="62"/>
    </row>
    <row r="68" spans="1:7" ht="18" x14ac:dyDescent="0.3">
      <c r="A68" s="92" t="s">
        <v>87</v>
      </c>
      <c r="B68" s="92"/>
      <c r="C68" s="92"/>
      <c r="D68" s="92"/>
      <c r="E68" s="92"/>
      <c r="F68" s="92"/>
      <c r="G68" s="92"/>
    </row>
    <row r="70" spans="1:7" ht="28.8" x14ac:dyDescent="0.3">
      <c r="A70" s="3" t="s">
        <v>3</v>
      </c>
      <c r="B70" s="3" t="s">
        <v>47</v>
      </c>
      <c r="C70" s="3" t="s">
        <v>48</v>
      </c>
    </row>
    <row r="71" spans="1:7" x14ac:dyDescent="0.3">
      <c r="A71" s="3">
        <v>1</v>
      </c>
      <c r="B71" s="3">
        <v>2</v>
      </c>
      <c r="C71" s="3">
        <v>3</v>
      </c>
    </row>
    <row r="72" spans="1:7" ht="28.8" x14ac:dyDescent="0.3">
      <c r="A72" s="3">
        <v>1</v>
      </c>
      <c r="B72" s="10" t="s">
        <v>49</v>
      </c>
      <c r="C72" s="3">
        <v>139</v>
      </c>
    </row>
    <row r="73" spans="1:7" x14ac:dyDescent="0.3">
      <c r="A73" s="3" t="s">
        <v>50</v>
      </c>
      <c r="B73" s="10" t="s">
        <v>51</v>
      </c>
      <c r="C73" s="3">
        <v>8</v>
      </c>
    </row>
    <row r="74" spans="1:7" x14ac:dyDescent="0.3">
      <c r="A74" s="3" t="s">
        <v>52</v>
      </c>
      <c r="B74" s="10" t="s">
        <v>53</v>
      </c>
      <c r="C74" s="3">
        <v>131</v>
      </c>
    </row>
    <row r="75" spans="1:7" x14ac:dyDescent="0.3">
      <c r="A75" s="3">
        <v>2</v>
      </c>
      <c r="B75" s="41" t="s">
        <v>54</v>
      </c>
      <c r="C75" s="3">
        <v>10</v>
      </c>
    </row>
    <row r="76" spans="1:7" x14ac:dyDescent="0.3">
      <c r="A76" s="3">
        <v>3</v>
      </c>
      <c r="B76" s="8" t="s">
        <v>55</v>
      </c>
      <c r="C76" s="3">
        <v>0</v>
      </c>
    </row>
    <row r="77" spans="1:7" x14ac:dyDescent="0.3">
      <c r="A77" s="40"/>
      <c r="B77" s="42"/>
      <c r="C77" s="40"/>
    </row>
    <row r="78" spans="1:7" x14ac:dyDescent="0.3">
      <c r="A78" s="56"/>
      <c r="B78" s="89"/>
      <c r="C78" s="56"/>
    </row>
    <row r="79" spans="1:7" x14ac:dyDescent="0.3">
      <c r="A79" s="40"/>
      <c r="B79" s="42"/>
      <c r="C79" s="40"/>
    </row>
    <row r="81" spans="1:7" ht="18" x14ac:dyDescent="0.3">
      <c r="A81" s="92" t="s">
        <v>88</v>
      </c>
      <c r="B81" s="92"/>
      <c r="C81" s="92"/>
      <c r="D81" s="92"/>
      <c r="E81" s="92"/>
      <c r="F81" s="92"/>
      <c r="G81" s="92"/>
    </row>
    <row r="83" spans="1:7" ht="43.2" x14ac:dyDescent="0.3">
      <c r="A83" s="3" t="s">
        <v>35</v>
      </c>
      <c r="B83" s="3" t="s">
        <v>56</v>
      </c>
      <c r="C83" s="3" t="s">
        <v>57</v>
      </c>
      <c r="D83" s="3" t="s">
        <v>58</v>
      </c>
    </row>
    <row r="84" spans="1:7" x14ac:dyDescent="0.3">
      <c r="A84" s="3">
        <v>1</v>
      </c>
      <c r="B84" s="3">
        <v>2</v>
      </c>
      <c r="C84" s="3">
        <v>3</v>
      </c>
      <c r="D84" s="3">
        <v>4</v>
      </c>
    </row>
    <row r="85" spans="1:7" x14ac:dyDescent="0.3">
      <c r="A85" s="40"/>
      <c r="B85" s="40"/>
      <c r="C85" s="40"/>
      <c r="D85" s="40"/>
    </row>
    <row r="86" spans="1:7" x14ac:dyDescent="0.3">
      <c r="A86" s="56"/>
      <c r="B86" s="56"/>
      <c r="C86" s="56"/>
      <c r="D86" s="56"/>
    </row>
    <row r="87" spans="1:7" x14ac:dyDescent="0.3">
      <c r="A87" s="40"/>
      <c r="B87" s="40"/>
      <c r="C87" s="40"/>
      <c r="D87" s="40"/>
    </row>
    <row r="89" spans="1:7" ht="18" x14ac:dyDescent="0.3">
      <c r="A89" s="92" t="s">
        <v>89</v>
      </c>
      <c r="B89" s="92"/>
      <c r="C89" s="92"/>
      <c r="D89" s="92"/>
      <c r="E89" s="92"/>
      <c r="F89" s="92"/>
      <c r="G89" s="92"/>
    </row>
    <row r="91" spans="1:7" ht="28.8" x14ac:dyDescent="0.3">
      <c r="A91" s="3" t="s">
        <v>35</v>
      </c>
      <c r="B91" s="3" t="s">
        <v>36</v>
      </c>
      <c r="C91" s="3" t="s">
        <v>43</v>
      </c>
      <c r="D91" s="3" t="s">
        <v>44</v>
      </c>
      <c r="E91" s="3" t="s">
        <v>39</v>
      </c>
      <c r="F91" s="56"/>
    </row>
    <row r="92" spans="1:7" x14ac:dyDescent="0.3">
      <c r="A92" s="19">
        <v>1</v>
      </c>
      <c r="B92" s="19">
        <v>2</v>
      </c>
      <c r="C92" s="19">
        <v>3</v>
      </c>
      <c r="D92" s="19">
        <v>4</v>
      </c>
      <c r="E92" s="19">
        <v>5</v>
      </c>
      <c r="F92" s="56"/>
    </row>
    <row r="93" spans="1:7" x14ac:dyDescent="0.3">
      <c r="A93" s="22">
        <v>1</v>
      </c>
      <c r="B93" s="43"/>
      <c r="C93" s="44"/>
      <c r="D93" s="22"/>
      <c r="E93" s="22"/>
      <c r="F93" s="64"/>
    </row>
  </sheetData>
  <sheetProtection formatCells="0" formatColumns="0" formatRows="0" insertColumns="0" insertRows="0" insertHyperlinks="0" deleteColumns="0" deleteRows="0" sort="0" autoFilter="0" pivotTables="0"/>
  <mergeCells count="8">
    <mergeCell ref="A68:G68"/>
    <mergeCell ref="A81:G81"/>
    <mergeCell ref="A89:G89"/>
    <mergeCell ref="A1:G1"/>
    <mergeCell ref="A12:G12"/>
    <mergeCell ref="A37:G37"/>
    <mergeCell ref="A50:G50"/>
    <mergeCell ref="A59:G59"/>
  </mergeCells>
  <pageMargins left="0.39370078740157483" right="0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6" sqref="K6"/>
    </sheetView>
  </sheetViews>
  <sheetFormatPr defaultRowHeight="14.4" x14ac:dyDescent="0.3"/>
  <cols>
    <col min="1" max="1" width="7.21875" customWidth="1"/>
    <col min="2" max="2" width="16" customWidth="1"/>
    <col min="4" max="4" width="12" customWidth="1"/>
    <col min="5" max="5" width="17.33203125" customWidth="1"/>
    <col min="6" max="6" width="11.44140625" customWidth="1"/>
    <col min="7" max="7" width="12.21875" customWidth="1"/>
    <col min="9" max="9" width="23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92" t="s">
        <v>90</v>
      </c>
      <c r="B3" s="92"/>
      <c r="C3" s="92"/>
      <c r="D3" s="92"/>
      <c r="E3" s="92"/>
      <c r="F3" s="92"/>
      <c r="G3" s="92"/>
      <c r="H3" s="92"/>
      <c r="I3" s="92"/>
    </row>
    <row r="4" spans="1:9" ht="18" x14ac:dyDescent="0.3">
      <c r="A4" s="45"/>
      <c r="B4" s="46"/>
      <c r="C4" s="46"/>
      <c r="D4" s="46"/>
      <c r="E4" s="46"/>
      <c r="F4" s="46"/>
      <c r="G4" s="46"/>
      <c r="H4" s="46"/>
      <c r="I4" s="46"/>
    </row>
    <row r="5" spans="1:9" ht="100.8" x14ac:dyDescent="0.3">
      <c r="A5" s="3" t="s">
        <v>59</v>
      </c>
      <c r="B5" s="3" t="s">
        <v>60</v>
      </c>
      <c r="C5" s="3" t="s">
        <v>61</v>
      </c>
      <c r="D5" s="3" t="s">
        <v>62</v>
      </c>
      <c r="E5" s="3" t="s">
        <v>63</v>
      </c>
      <c r="F5" s="3" t="s">
        <v>64</v>
      </c>
      <c r="G5" s="3" t="s">
        <v>65</v>
      </c>
      <c r="H5" s="3" t="s">
        <v>66</v>
      </c>
      <c r="I5" s="3" t="s">
        <v>67</v>
      </c>
    </row>
    <row r="6" spans="1:9" x14ac:dyDescent="0.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</row>
    <row r="7" spans="1:9" ht="57.6" x14ac:dyDescent="0.3">
      <c r="A7" s="3">
        <v>1</v>
      </c>
      <c r="B7" s="57" t="s">
        <v>78</v>
      </c>
      <c r="C7" s="3" t="s">
        <v>79</v>
      </c>
      <c r="D7" s="3" t="s">
        <v>80</v>
      </c>
      <c r="E7" s="3" t="s">
        <v>81</v>
      </c>
      <c r="F7" s="11">
        <v>321</v>
      </c>
      <c r="G7" s="3" t="s">
        <v>82</v>
      </c>
      <c r="H7" s="3">
        <v>100</v>
      </c>
      <c r="I7" s="3" t="s">
        <v>83</v>
      </c>
    </row>
    <row r="8" spans="1:9" x14ac:dyDescent="0.3">
      <c r="A8" s="56"/>
      <c r="B8" s="58"/>
      <c r="C8" s="56"/>
      <c r="D8" s="56"/>
      <c r="E8" s="56"/>
      <c r="F8" s="59"/>
      <c r="G8" s="56"/>
      <c r="H8" s="56"/>
      <c r="I8" s="56"/>
    </row>
    <row r="9" spans="1:9" x14ac:dyDescent="0.3">
      <c r="A9" s="56"/>
      <c r="B9" s="58"/>
      <c r="C9" s="56"/>
      <c r="D9" s="56"/>
      <c r="E9" s="56"/>
      <c r="F9" s="59"/>
      <c r="G9" s="56"/>
      <c r="H9" s="56"/>
      <c r="I9" s="56"/>
    </row>
    <row r="10" spans="1:9" x14ac:dyDescent="0.3">
      <c r="A10" s="56"/>
      <c r="B10" s="58"/>
      <c r="C10" s="56"/>
      <c r="D10" s="56"/>
      <c r="E10" s="56"/>
      <c r="F10" s="59"/>
      <c r="G10" s="56"/>
      <c r="H10" s="56"/>
      <c r="I10" s="56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8" x14ac:dyDescent="0.3">
      <c r="A12" s="92" t="s">
        <v>91</v>
      </c>
      <c r="B12" s="93"/>
      <c r="C12" s="93"/>
      <c r="D12" s="93"/>
      <c r="E12" s="93"/>
      <c r="F12" s="93"/>
      <c r="G12" s="93"/>
      <c r="H12" s="93"/>
      <c r="I12" s="93"/>
    </row>
    <row r="13" spans="1:9" ht="18" x14ac:dyDescent="0.3">
      <c r="A13" s="45"/>
      <c r="B13" s="45"/>
      <c r="C13" s="45"/>
      <c r="D13" s="45"/>
      <c r="E13" s="45"/>
      <c r="F13" s="45"/>
      <c r="G13" s="45"/>
      <c r="H13" s="45"/>
      <c r="I13" s="45"/>
    </row>
    <row r="14" spans="1:9" ht="28.8" x14ac:dyDescent="0.3">
      <c r="A14" s="3" t="s">
        <v>59</v>
      </c>
      <c r="B14" s="3" t="s">
        <v>68</v>
      </c>
      <c r="C14" s="3" t="s">
        <v>69</v>
      </c>
      <c r="D14" s="1"/>
      <c r="E14" s="1"/>
      <c r="F14" s="1"/>
      <c r="G14" s="1"/>
      <c r="H14" s="1"/>
      <c r="I14" s="1"/>
    </row>
    <row r="15" spans="1:9" x14ac:dyDescent="0.3">
      <c r="A15" s="49">
        <v>1</v>
      </c>
      <c r="B15" s="49">
        <v>2</v>
      </c>
      <c r="C15" s="49">
        <v>3</v>
      </c>
      <c r="D15" s="47"/>
      <c r="E15" s="47"/>
      <c r="F15" s="47"/>
      <c r="G15" s="47"/>
      <c r="H15" s="47"/>
      <c r="I15" s="47"/>
    </row>
    <row r="16" spans="1:9" x14ac:dyDescent="0.3">
      <c r="A16" s="50">
        <v>1</v>
      </c>
      <c r="B16" s="3">
        <v>4</v>
      </c>
      <c r="C16" s="3">
        <v>59307.18</v>
      </c>
      <c r="D16" s="1"/>
      <c r="E16" s="1"/>
      <c r="F16" s="1"/>
      <c r="G16" s="1"/>
      <c r="H16" s="1"/>
      <c r="I16" s="1"/>
    </row>
    <row r="17" spans="1:9" x14ac:dyDescent="0.3">
      <c r="A17" s="50">
        <v>2</v>
      </c>
      <c r="B17" s="3">
        <v>5</v>
      </c>
      <c r="C17" s="3">
        <v>2078.58</v>
      </c>
      <c r="D17" s="1"/>
      <c r="E17" s="1"/>
      <c r="F17" s="1"/>
      <c r="G17" s="1"/>
      <c r="H17" s="1"/>
      <c r="I17" s="1"/>
    </row>
    <row r="18" spans="1:9" x14ac:dyDescent="0.3">
      <c r="A18" s="50">
        <v>3</v>
      </c>
      <c r="B18" s="3">
        <v>31</v>
      </c>
      <c r="C18" s="3">
        <v>73760.960000000006</v>
      </c>
      <c r="D18" s="1"/>
      <c r="E18" s="1"/>
      <c r="F18" s="1"/>
      <c r="G18" s="1"/>
      <c r="H18" s="1"/>
      <c r="I18" s="1"/>
    </row>
    <row r="19" spans="1:9" x14ac:dyDescent="0.3">
      <c r="A19" s="50">
        <v>4</v>
      </c>
      <c r="B19" s="3">
        <v>36</v>
      </c>
      <c r="C19" s="3">
        <v>22807.34</v>
      </c>
      <c r="D19" s="1"/>
      <c r="E19" s="1"/>
      <c r="F19" s="1"/>
      <c r="G19" s="1"/>
      <c r="H19" s="1"/>
      <c r="I19" s="1"/>
    </row>
    <row r="20" spans="1:9" x14ac:dyDescent="0.3">
      <c r="A20" s="50">
        <v>5</v>
      </c>
      <c r="B20" s="3">
        <v>39</v>
      </c>
      <c r="C20" s="3">
        <v>17638.16</v>
      </c>
      <c r="D20" s="1"/>
      <c r="E20" s="1"/>
      <c r="F20" s="1"/>
      <c r="G20" s="1"/>
      <c r="H20" s="1"/>
      <c r="I20" s="1"/>
    </row>
    <row r="21" spans="1:9" x14ac:dyDescent="0.3">
      <c r="A21" s="50">
        <v>6</v>
      </c>
      <c r="B21" s="19">
        <v>42</v>
      </c>
      <c r="C21" s="19">
        <v>3102.43</v>
      </c>
      <c r="D21" s="1"/>
      <c r="E21" s="1"/>
      <c r="F21" s="1"/>
      <c r="G21" s="1"/>
      <c r="H21" s="1"/>
      <c r="I21" s="1"/>
    </row>
    <row r="22" spans="1:9" x14ac:dyDescent="0.3">
      <c r="A22" s="50">
        <v>7</v>
      </c>
      <c r="B22" s="26">
        <v>48</v>
      </c>
      <c r="C22" s="26">
        <v>20481.669999999998</v>
      </c>
      <c r="D22" s="1"/>
      <c r="E22" s="1"/>
      <c r="F22" s="1"/>
      <c r="G22" s="1"/>
      <c r="H22" s="1"/>
      <c r="I22" s="1"/>
    </row>
    <row r="23" spans="1:9" x14ac:dyDescent="0.3">
      <c r="A23" s="50">
        <v>8</v>
      </c>
      <c r="B23" s="26">
        <v>60</v>
      </c>
      <c r="C23" s="26">
        <v>103229.05</v>
      </c>
      <c r="D23" s="1"/>
      <c r="E23" s="1"/>
      <c r="F23" s="1"/>
      <c r="G23" s="1"/>
      <c r="H23" s="1"/>
      <c r="I23" s="1"/>
    </row>
    <row r="24" spans="1:9" x14ac:dyDescent="0.3">
      <c r="A24" s="50">
        <v>9</v>
      </c>
      <c r="B24" s="26">
        <v>68</v>
      </c>
      <c r="C24" s="26">
        <v>113258.31</v>
      </c>
      <c r="D24" s="1"/>
      <c r="E24" s="1"/>
      <c r="F24" s="1"/>
      <c r="G24" s="1"/>
      <c r="H24" s="1"/>
      <c r="I24" s="1"/>
    </row>
    <row r="25" spans="1:9" x14ac:dyDescent="0.3">
      <c r="A25" s="50">
        <v>10</v>
      </c>
      <c r="B25" s="26">
        <v>72</v>
      </c>
      <c r="C25" s="26">
        <v>29885.43</v>
      </c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</sheetData>
  <mergeCells count="2">
    <mergeCell ref="A3:I3"/>
    <mergeCell ref="A12:I12"/>
  </mergeCells>
  <pageMargins left="0.78740157480314965" right="0.39370078740157483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2018-03-27T10:42:13Z</cp:lastPrinted>
  <dcterms:created xsi:type="dcterms:W3CDTF">2018-01-26T08:16:56Z</dcterms:created>
  <dcterms:modified xsi:type="dcterms:W3CDTF">2018-03-27T10:42:21Z</dcterms:modified>
</cp:coreProperties>
</file>