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<sst xmlns="http://schemas.openxmlformats.org/spreadsheetml/2006/main" count="119" uniqueCount="93">
  <si>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№п/п</t>
  </si>
  <si>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</si>
  <si>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</si>
  <si>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</si>
  <si>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</si>
  <si>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</si>
  <si>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</si>
  <si>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</si>
  <si>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</si>
  <si>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</si>
  <si>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</si>
  <si>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</si>
  <si>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</si>
  <si>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</si>
  <si>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</si>
  <si>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</si>
  <si>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</si>
  <si>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</si>
  <si>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</si>
  <si>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</si>
  <si>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</si>
  <si>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</si>
  <si>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</si>
  <si>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Мельникайте, 129</t>
  </si>
  <si>
    <t>экономия+, перерасход-, руб.</t>
  </si>
  <si>
    <t>ПТО</t>
  </si>
  <si>
    <t>Заделка отверст.в бетон.полу</t>
  </si>
  <si>
    <t>Ремонт дверного полотна</t>
  </si>
  <si>
    <t>шт.</t>
  </si>
  <si>
    <t>Смена стекол</t>
  </si>
  <si>
    <t>м2</t>
  </si>
  <si>
    <t>1</t>
  </si>
  <si>
    <t>Смена отд уч.труб dy 32мм</t>
  </si>
  <si>
    <t>м.п.</t>
  </si>
  <si>
    <t>Смена сборки dy 15мм</t>
  </si>
  <si>
    <t>Смена сборки dy 20мм</t>
  </si>
  <si>
    <t>Смена сборки dy 25мм</t>
  </si>
  <si>
    <t>Смена отд.уч.труб dy 20мм</t>
  </si>
  <si>
    <t>Смена отд.уч.труб dy 25мм</t>
  </si>
  <si>
    <t>Смена настенного патрона</t>
  </si>
  <si>
    <t>Смена провода АВВГ 2х2,5</t>
  </si>
  <si>
    <t>Смена автомата 16А</t>
  </si>
  <si>
    <t xml:space="preserve">содержание и аварийный ремонт дома, обслуживание лифтов </t>
  </si>
  <si>
    <t xml:space="preserve">Отчет с июня 2010 год по май 2011 года  </t>
  </si>
  <si>
    <t>"____"___________2011г.</t>
  </si>
  <si>
    <t>3,8</t>
  </si>
  <si>
    <t>Смена шибера</t>
  </si>
  <si>
    <t>2</t>
  </si>
  <si>
    <t>Установка пружин</t>
  </si>
  <si>
    <t>Смена вентилей dy 15 мм</t>
  </si>
  <si>
    <t>31</t>
  </si>
  <si>
    <t>Смена вентилей dy 20 мм</t>
  </si>
  <si>
    <t>4</t>
  </si>
  <si>
    <t>Смена вентилей dy 25 мм</t>
  </si>
  <si>
    <t>6</t>
  </si>
  <si>
    <t>Смена отд.уч.труб dy 15мм</t>
  </si>
  <si>
    <t>9,7</t>
  </si>
  <si>
    <t>Смена отд.уч.труб dy 57мм</t>
  </si>
  <si>
    <t>Смена отд.уч.труб dy 76мм</t>
  </si>
  <si>
    <t>Смена отд.уч.труб dy 89мм</t>
  </si>
  <si>
    <t>Смена отд.уч.труб dy 108мм</t>
  </si>
  <si>
    <t>Смена канализ.труб dy 100</t>
  </si>
  <si>
    <t>Смена канализ.труб dy 50</t>
  </si>
  <si>
    <t xml:space="preserve">Смена светильников </t>
  </si>
  <si>
    <t>Смена провода АПВ 1х6</t>
  </si>
  <si>
    <t>Смена провода АВВГ 1х4</t>
  </si>
  <si>
    <t>Смена выключателей</t>
  </si>
  <si>
    <t>итого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</si>
  <si>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</si>
  <si>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</si>
  <si>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</si>
  <si>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 руб.</t>
  </si>
  <si>
    <t>Виды ремонтных работ, в т.ч.:</t>
  </si>
  <si>
    <t xml:space="preserve"> конструктивные элементы</t>
  </si>
  <si>
    <t>внутридомовые сети</t>
  </si>
  <si>
    <t>кровля, ко-зырьки, тыс.м2</t>
  </si>
  <si>
    <t>тепловые узлы, шт</t>
  </si>
  <si>
    <t>216000</t>
  </si>
  <si>
    <t>межпанельные швы, тыс.м.</t>
  </si>
  <si>
    <t>смена оконных створок, шт.</t>
  </si>
  <si>
    <t>ГВС, зап.ораматура, шт</t>
  </si>
  <si>
    <t>ХВС, зап.ораматура, шт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</si>
  <si>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</si>
  <si>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</si>
  <si>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</si>
  <si>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</si>
  <si>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организация</t>
  </si>
  <si>
    <t>Фактическое выполнение, руб.</t>
  </si>
  <si>
    <t>РСУ-Инвест</t>
  </si>
  <si>
    <t>ИТОГО:</t>
  </si>
  <si>
    <t>ДС/017-10 от 26.04.10.</t>
  </si>
  <si>
    <t>Ремонт купе кабины,               замена КВШ и канатов</t>
  </si>
  <si>
    <t>К распределению  доп.доходов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</si>
</sst>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" fontId="3" fillId="0" borderId="15" xfId="53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E7" sqref="E7:E8"/>
    </sheetView>
  </sheetViews>
  <sheetFormatPr defaultColWidth="9.00390625" defaultRowHeight="12.75"/>
  <cols>
    <col min="1" max="1" width="4.625" style="3" customWidth="1"/>
    <col min="2" max="2" width="6.375" style="3" customWidth="1"/>
    <col min="3" max="3" width="28.875" style="3" customWidth="1"/>
    <col min="4" max="4" width="10.25390625" style="3" customWidth="1"/>
    <col min="5" max="5" width="10.00390625" style="3" customWidth="1"/>
    <col min="6" max="6" width="10.375" style="3" customWidth="1"/>
    <col min="7" max="10" width="9.125" style="3" customWidth="1"/>
    <col min="11" max="11" width="9.00390625" style="3" customWidth="1"/>
    <col min="12" max="16384" width="9.125" style="3" customWidth="1"/>
  </cols>
  <sheetData>
    <row r="1" ht="12.75">
      <c r="E1" s="3" t="s">
        <v>2</v>
      </c>
    </row>
    <row r="2" ht="12.75">
      <c r="E2" s="3" t="s">
        <v>3</v>
      </c>
    </row>
    <row r="3" ht="18" customHeight="1">
      <c r="E3" s="3" t="s">
        <v>4</v>
      </c>
    </row>
    <row r="4" ht="21" customHeight="1">
      <c r="E4" t="s">
        <v>44</v>
      </c>
    </row>
    <row r="6" ht="12.75">
      <c r="A6" t="s">
        <v>43</v>
      </c>
    </row>
    <row r="7" spans="1:5" ht="12.75">
      <c r="A7" s="3" t="s">
        <v>1</v>
      </c>
      <c r="E7" s="37" t="s">
        <v>23</v>
      </c>
    </row>
    <row r="8" spans="1:5" ht="12.75">
      <c r="A8" s="3" t="s">
        <v>5</v>
      </c>
      <c r="E8" s="3">
        <v>19527.5</v>
      </c>
    </row>
    <row r="10" spans="1:2" ht="12.75">
      <c r="A10" s="3" t="s">
        <v>6</v>
      </c>
      <c r="B10" s="3" t="s">
        <v>7</v>
      </c>
    </row>
    <row r="11" spans="2:8" s="5" customFormat="1" ht="81" customHeight="1">
      <c r="B11" s="4" t="s">
        <v>0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1" t="s">
        <v>92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6" customFormat="1" ht="37.5" customHeight="1">
      <c r="B13" s="8">
        <v>1</v>
      </c>
      <c r="C13" s="1" t="s">
        <v>42</v>
      </c>
      <c r="D13" s="78">
        <v>3479984</v>
      </c>
      <c r="E13" s="78">
        <v>3315264</v>
      </c>
      <c r="F13" s="10">
        <f>E13</f>
        <v>3315264</v>
      </c>
      <c r="G13" s="10">
        <v>582797</v>
      </c>
      <c r="H13" s="33">
        <f>G13*0.9</f>
        <v>524517.3</v>
      </c>
    </row>
    <row r="14" ht="12.75">
      <c r="F14" s="7"/>
    </row>
    <row r="16" spans="1:2" ht="12.75">
      <c r="A16" s="3" t="s">
        <v>13</v>
      </c>
      <c r="B16" s="3" t="s">
        <v>14</v>
      </c>
    </row>
    <row r="17" spans="2:8" ht="60" customHeight="1">
      <c r="B17" s="4" t="s">
        <v>15</v>
      </c>
      <c r="C17" s="4" t="s">
        <v>17</v>
      </c>
      <c r="D17" s="4" t="s">
        <v>16</v>
      </c>
      <c r="E17" s="4" t="s">
        <v>18</v>
      </c>
      <c r="F17" s="4" t="s">
        <v>19</v>
      </c>
      <c r="G17" s="4" t="s">
        <v>20</v>
      </c>
      <c r="H17" s="4" t="s">
        <v>24</v>
      </c>
    </row>
    <row r="18" spans="2:8" ht="12.75">
      <c r="B18" s="8">
        <v>1</v>
      </c>
      <c r="C18" s="8">
        <v>2</v>
      </c>
      <c r="D18" s="8">
        <v>3</v>
      </c>
      <c r="E18" s="8">
        <v>4</v>
      </c>
      <c r="F18" s="19">
        <v>5</v>
      </c>
      <c r="G18" s="35">
        <v>6</v>
      </c>
      <c r="H18" s="8">
        <v>7</v>
      </c>
    </row>
    <row r="19" spans="2:15" ht="12.75">
      <c r="B19" s="23">
        <v>1</v>
      </c>
      <c r="C19" s="9" t="s">
        <v>26</v>
      </c>
      <c r="D19" s="12" t="s">
        <v>28</v>
      </c>
      <c r="E19" s="12">
        <v>24</v>
      </c>
      <c r="F19" s="12">
        <v>5940</v>
      </c>
      <c r="G19" s="8">
        <v>0.42</v>
      </c>
      <c r="H19" s="8"/>
      <c r="J19" s="25"/>
      <c r="K19" s="26"/>
      <c r="L19" s="27"/>
      <c r="M19" s="27"/>
      <c r="N19" s="27"/>
      <c r="O19" s="25"/>
    </row>
    <row r="20" spans="2:15" ht="12.75" customHeight="1">
      <c r="B20" s="19">
        <v>2</v>
      </c>
      <c r="C20" s="15" t="s">
        <v>27</v>
      </c>
      <c r="D20" s="12" t="s">
        <v>28</v>
      </c>
      <c r="E20" s="12">
        <v>2</v>
      </c>
      <c r="F20" s="12">
        <v>351</v>
      </c>
      <c r="G20" s="20"/>
      <c r="H20" s="9"/>
      <c r="J20" s="25"/>
      <c r="K20" s="28"/>
      <c r="L20" s="27"/>
      <c r="M20" s="27"/>
      <c r="N20" s="27"/>
      <c r="O20" s="25"/>
    </row>
    <row r="21" spans="2:15" ht="11.25" customHeight="1">
      <c r="B21" s="23">
        <f>B20+1</f>
        <v>3</v>
      </c>
      <c r="C21" s="16" t="s">
        <v>29</v>
      </c>
      <c r="D21" s="11" t="s">
        <v>30</v>
      </c>
      <c r="E21" s="11" t="s">
        <v>45</v>
      </c>
      <c r="F21" s="70">
        <v>1812</v>
      </c>
      <c r="G21" s="21"/>
      <c r="H21" s="9"/>
      <c r="J21" s="25"/>
      <c r="K21" s="29"/>
      <c r="L21" s="30"/>
      <c r="M21" s="30"/>
      <c r="N21" s="30"/>
      <c r="O21" s="25"/>
    </row>
    <row r="22" spans="2:15" ht="11.25" customHeight="1">
      <c r="B22" s="23">
        <f aca="true" t="shared" si="0" ref="B22:B46">B21+1</f>
        <v>4</v>
      </c>
      <c r="C22" s="16" t="s">
        <v>46</v>
      </c>
      <c r="D22" s="11" t="s">
        <v>28</v>
      </c>
      <c r="E22" s="11" t="s">
        <v>47</v>
      </c>
      <c r="F22" s="70">
        <v>1224</v>
      </c>
      <c r="G22" s="21"/>
      <c r="H22" s="9"/>
      <c r="J22" s="25"/>
      <c r="K22" s="29"/>
      <c r="L22" s="30"/>
      <c r="M22" s="30"/>
      <c r="N22" s="30"/>
      <c r="O22" s="25"/>
    </row>
    <row r="23" spans="2:15" ht="12.75">
      <c r="B23" s="23">
        <f t="shared" si="0"/>
        <v>5</v>
      </c>
      <c r="C23" s="16" t="s">
        <v>48</v>
      </c>
      <c r="D23" s="11" t="s">
        <v>28</v>
      </c>
      <c r="E23" s="11" t="s">
        <v>47</v>
      </c>
      <c r="F23" s="70">
        <v>276</v>
      </c>
      <c r="G23" s="20"/>
      <c r="H23" s="9"/>
      <c r="J23" s="25"/>
      <c r="K23" s="29"/>
      <c r="L23" s="30"/>
      <c r="M23" s="30"/>
      <c r="N23" s="30"/>
      <c r="O23" s="25"/>
    </row>
    <row r="24" spans="2:15" ht="12" customHeight="1">
      <c r="B24" s="23">
        <f t="shared" si="0"/>
        <v>6</v>
      </c>
      <c r="C24" s="16" t="s">
        <v>49</v>
      </c>
      <c r="D24" s="11" t="s">
        <v>28</v>
      </c>
      <c r="E24" s="11" t="s">
        <v>50</v>
      </c>
      <c r="F24" s="70">
        <v>4448.5</v>
      </c>
      <c r="G24" s="20"/>
      <c r="H24" s="9"/>
      <c r="J24" s="25"/>
      <c r="K24" s="29"/>
      <c r="L24" s="30"/>
      <c r="M24" s="30"/>
      <c r="N24" s="30"/>
      <c r="O24" s="25"/>
    </row>
    <row r="25" spans="2:15" ht="12.75">
      <c r="B25" s="23">
        <f t="shared" si="0"/>
        <v>7</v>
      </c>
      <c r="C25" s="16" t="s">
        <v>51</v>
      </c>
      <c r="D25" s="11" t="s">
        <v>28</v>
      </c>
      <c r="E25" s="11" t="s">
        <v>52</v>
      </c>
      <c r="F25" s="70">
        <v>888</v>
      </c>
      <c r="G25" s="20"/>
      <c r="H25" s="17"/>
      <c r="J25" s="25"/>
      <c r="K25" s="29"/>
      <c r="L25" s="30"/>
      <c r="M25" s="30"/>
      <c r="N25" s="30"/>
      <c r="O25" s="25"/>
    </row>
    <row r="26" spans="2:15" ht="12.75">
      <c r="B26" s="23">
        <f t="shared" si="0"/>
        <v>8</v>
      </c>
      <c r="C26" s="16" t="s">
        <v>53</v>
      </c>
      <c r="D26" s="11" t="s">
        <v>28</v>
      </c>
      <c r="E26" s="11" t="s">
        <v>54</v>
      </c>
      <c r="F26" s="70">
        <v>2100</v>
      </c>
      <c r="G26" s="20"/>
      <c r="H26" s="17"/>
      <c r="J26" s="25"/>
      <c r="K26" s="29"/>
      <c r="L26" s="30"/>
      <c r="M26" s="30"/>
      <c r="N26" s="30"/>
      <c r="O26" s="25"/>
    </row>
    <row r="27" spans="2:15" ht="12.75">
      <c r="B27" s="23">
        <f t="shared" si="0"/>
        <v>9</v>
      </c>
      <c r="C27" s="16" t="s">
        <v>55</v>
      </c>
      <c r="D27" s="11" t="s">
        <v>33</v>
      </c>
      <c r="E27" s="11" t="s">
        <v>56</v>
      </c>
      <c r="F27" s="70">
        <v>1824</v>
      </c>
      <c r="G27" s="20"/>
      <c r="H27" s="17"/>
      <c r="J27" s="25"/>
      <c r="K27" s="29"/>
      <c r="L27" s="30"/>
      <c r="M27" s="30"/>
      <c r="N27" s="30"/>
      <c r="O27" s="25"/>
    </row>
    <row r="28" spans="2:15" ht="12.75">
      <c r="B28" s="23">
        <f t="shared" si="0"/>
        <v>10</v>
      </c>
      <c r="C28" s="9" t="s">
        <v>32</v>
      </c>
      <c r="D28" s="12" t="s">
        <v>33</v>
      </c>
      <c r="E28" s="12">
        <v>16</v>
      </c>
      <c r="F28" s="12">
        <v>4160</v>
      </c>
      <c r="G28" s="13"/>
      <c r="H28" s="17"/>
      <c r="J28" s="25"/>
      <c r="K28" s="26"/>
      <c r="L28" s="27"/>
      <c r="M28" s="27"/>
      <c r="N28" s="27"/>
      <c r="O28" s="25"/>
    </row>
    <row r="29" spans="2:15" ht="12.75">
      <c r="B29" s="23">
        <f t="shared" si="0"/>
        <v>11</v>
      </c>
      <c r="C29" s="9" t="s">
        <v>34</v>
      </c>
      <c r="D29" s="12" t="s">
        <v>28</v>
      </c>
      <c r="E29" s="12">
        <v>64</v>
      </c>
      <c r="F29" s="12">
        <v>17536</v>
      </c>
      <c r="G29" s="9"/>
      <c r="H29" s="17"/>
      <c r="J29" s="25"/>
      <c r="K29" s="26"/>
      <c r="L29" s="27"/>
      <c r="M29" s="27"/>
      <c r="N29" s="27"/>
      <c r="O29" s="25"/>
    </row>
    <row r="30" spans="2:15" ht="12.75">
      <c r="B30" s="23">
        <f t="shared" si="0"/>
        <v>12</v>
      </c>
      <c r="C30" s="9" t="s">
        <v>35</v>
      </c>
      <c r="D30" s="12" t="s">
        <v>28</v>
      </c>
      <c r="E30" s="12">
        <v>33</v>
      </c>
      <c r="F30" s="12">
        <v>21153</v>
      </c>
      <c r="G30" s="20"/>
      <c r="H30" s="17"/>
      <c r="J30" s="25"/>
      <c r="K30" s="26"/>
      <c r="L30" s="27"/>
      <c r="M30" s="27"/>
      <c r="N30" s="27"/>
      <c r="O30" s="25"/>
    </row>
    <row r="31" spans="2:15" ht="12.75">
      <c r="B31" s="23">
        <f t="shared" si="0"/>
        <v>13</v>
      </c>
      <c r="C31" s="9" t="s">
        <v>36</v>
      </c>
      <c r="D31" s="12" t="s">
        <v>28</v>
      </c>
      <c r="E31" s="12">
        <v>20</v>
      </c>
      <c r="F31" s="12">
        <v>15480</v>
      </c>
      <c r="G31" s="20"/>
      <c r="H31" s="17"/>
      <c r="J31" s="25"/>
      <c r="K31" s="26"/>
      <c r="L31" s="27"/>
      <c r="M31" s="27"/>
      <c r="N31" s="27"/>
      <c r="O31" s="25"/>
    </row>
    <row r="32" spans="2:15" ht="12.75">
      <c r="B32" s="23">
        <f t="shared" si="0"/>
        <v>14</v>
      </c>
      <c r="C32" s="9" t="s">
        <v>37</v>
      </c>
      <c r="D32" s="12" t="s">
        <v>33</v>
      </c>
      <c r="E32" s="12">
        <v>18.5</v>
      </c>
      <c r="F32" s="12">
        <v>5920</v>
      </c>
      <c r="G32" s="22"/>
      <c r="H32" s="17"/>
      <c r="J32" s="25"/>
      <c r="K32" s="26"/>
      <c r="L32" s="27"/>
      <c r="M32" s="27"/>
      <c r="N32" s="27"/>
      <c r="O32" s="25"/>
    </row>
    <row r="33" spans="2:15" ht="12.75">
      <c r="B33" s="23">
        <f t="shared" si="0"/>
        <v>15</v>
      </c>
      <c r="C33" s="13" t="s">
        <v>38</v>
      </c>
      <c r="D33" s="14" t="s">
        <v>33</v>
      </c>
      <c r="E33" s="14">
        <v>37</v>
      </c>
      <c r="F33" s="14">
        <v>12580</v>
      </c>
      <c r="G33" s="22"/>
      <c r="H33" s="17"/>
      <c r="J33" s="25"/>
      <c r="K33" s="31"/>
      <c r="L33" s="32"/>
      <c r="M33" s="32"/>
      <c r="N33" s="32"/>
      <c r="O33" s="25"/>
    </row>
    <row r="34" spans="2:15" ht="12.75">
      <c r="B34" s="23">
        <f t="shared" si="0"/>
        <v>16</v>
      </c>
      <c r="C34" s="13" t="s">
        <v>57</v>
      </c>
      <c r="D34" s="14" t="s">
        <v>33</v>
      </c>
      <c r="E34" s="14">
        <v>31.5</v>
      </c>
      <c r="F34" s="14">
        <v>11340</v>
      </c>
      <c r="G34" s="24"/>
      <c r="H34" s="24"/>
      <c r="J34" s="25"/>
      <c r="K34" s="31"/>
      <c r="L34" s="32"/>
      <c r="M34" s="32"/>
      <c r="N34" s="32"/>
      <c r="O34" s="25"/>
    </row>
    <row r="35" spans="2:15" ht="12.75">
      <c r="B35" s="23">
        <f t="shared" si="0"/>
        <v>17</v>
      </c>
      <c r="C35" s="13" t="s">
        <v>58</v>
      </c>
      <c r="D35" s="14" t="s">
        <v>33</v>
      </c>
      <c r="E35" s="14">
        <v>4</v>
      </c>
      <c r="F35" s="14">
        <v>2002</v>
      </c>
      <c r="G35" s="24"/>
      <c r="H35" s="24"/>
      <c r="J35" s="25"/>
      <c r="K35" s="31"/>
      <c r="L35" s="32"/>
      <c r="M35" s="32"/>
      <c r="N35" s="32"/>
      <c r="O35" s="25"/>
    </row>
    <row r="36" spans="2:15" ht="12.75">
      <c r="B36" s="23">
        <f t="shared" si="0"/>
        <v>18</v>
      </c>
      <c r="C36" s="13" t="s">
        <v>59</v>
      </c>
      <c r="D36" s="14" t="s">
        <v>33</v>
      </c>
      <c r="E36" s="14">
        <v>3.6</v>
      </c>
      <c r="F36" s="14">
        <v>1802</v>
      </c>
      <c r="G36" s="24"/>
      <c r="H36" s="24"/>
      <c r="J36" s="25"/>
      <c r="K36" s="31"/>
      <c r="L36" s="32"/>
      <c r="M36" s="32"/>
      <c r="N36" s="32"/>
      <c r="O36" s="25"/>
    </row>
    <row r="37" spans="2:15" ht="12.75">
      <c r="B37" s="23">
        <f t="shared" si="0"/>
        <v>19</v>
      </c>
      <c r="C37" s="13" t="s">
        <v>60</v>
      </c>
      <c r="D37" s="14" t="s">
        <v>33</v>
      </c>
      <c r="E37" s="14">
        <v>2</v>
      </c>
      <c r="F37" s="14">
        <v>1020</v>
      </c>
      <c r="G37" s="24"/>
      <c r="H37" s="24"/>
      <c r="J37" s="25"/>
      <c r="K37" s="31"/>
      <c r="L37" s="32"/>
      <c r="M37" s="32"/>
      <c r="N37" s="32"/>
      <c r="O37" s="25"/>
    </row>
    <row r="38" spans="2:15" ht="12.75">
      <c r="B38" s="23">
        <f t="shared" si="0"/>
        <v>20</v>
      </c>
      <c r="C38" s="13" t="s">
        <v>61</v>
      </c>
      <c r="D38" s="14" t="s">
        <v>33</v>
      </c>
      <c r="E38" s="14">
        <v>22.8</v>
      </c>
      <c r="F38" s="14">
        <v>13042</v>
      </c>
      <c r="G38" s="24"/>
      <c r="H38" s="24"/>
      <c r="J38" s="25"/>
      <c r="K38" s="31"/>
      <c r="L38" s="32"/>
      <c r="M38" s="32"/>
      <c r="N38" s="32"/>
      <c r="O38" s="25"/>
    </row>
    <row r="39" spans="2:15" ht="12.75">
      <c r="B39" s="23">
        <f t="shared" si="0"/>
        <v>21</v>
      </c>
      <c r="C39" s="13" t="s">
        <v>62</v>
      </c>
      <c r="D39" s="14" t="s">
        <v>33</v>
      </c>
      <c r="E39" s="14">
        <v>18.4</v>
      </c>
      <c r="F39" s="14">
        <v>12107</v>
      </c>
      <c r="G39" s="24"/>
      <c r="H39" s="24"/>
      <c r="J39" s="25"/>
      <c r="K39" s="31"/>
      <c r="L39" s="32"/>
      <c r="M39" s="32"/>
      <c r="N39" s="32"/>
      <c r="O39" s="25"/>
    </row>
    <row r="40" spans="2:15" ht="12.75">
      <c r="B40" s="23">
        <f t="shared" si="0"/>
        <v>22</v>
      </c>
      <c r="C40" s="9" t="s">
        <v>39</v>
      </c>
      <c r="D40" s="12" t="s">
        <v>28</v>
      </c>
      <c r="E40" s="12">
        <v>13</v>
      </c>
      <c r="F40" s="12">
        <v>885.3</v>
      </c>
      <c r="G40" s="24"/>
      <c r="H40" s="24"/>
      <c r="J40" s="25"/>
      <c r="K40" s="26"/>
      <c r="L40" s="27"/>
      <c r="M40" s="27"/>
      <c r="N40" s="27"/>
      <c r="O40" s="25"/>
    </row>
    <row r="41" spans="2:15" ht="12.75">
      <c r="B41" s="23">
        <f t="shared" si="0"/>
        <v>23</v>
      </c>
      <c r="C41" s="9" t="s">
        <v>40</v>
      </c>
      <c r="D41" s="12" t="s">
        <v>33</v>
      </c>
      <c r="E41" s="12">
        <v>70</v>
      </c>
      <c r="F41" s="12">
        <v>18200</v>
      </c>
      <c r="G41" s="24"/>
      <c r="H41" s="24"/>
      <c r="J41" s="25"/>
      <c r="K41" s="26"/>
      <c r="L41" s="27"/>
      <c r="M41" s="27"/>
      <c r="N41" s="27"/>
      <c r="O41" s="25"/>
    </row>
    <row r="42" spans="2:15" ht="12.75">
      <c r="B42" s="23">
        <f t="shared" si="0"/>
        <v>24</v>
      </c>
      <c r="C42" s="9" t="s">
        <v>41</v>
      </c>
      <c r="D42" s="12" t="s">
        <v>28</v>
      </c>
      <c r="E42" s="12">
        <v>15</v>
      </c>
      <c r="F42" s="12">
        <v>2175</v>
      </c>
      <c r="G42" s="24"/>
      <c r="H42" s="24"/>
      <c r="J42" s="25"/>
      <c r="K42" s="26"/>
      <c r="L42" s="27"/>
      <c r="M42" s="27"/>
      <c r="N42" s="27"/>
      <c r="O42" s="25"/>
    </row>
    <row r="43" spans="2:15" ht="12.75">
      <c r="B43" s="23">
        <f t="shared" si="0"/>
        <v>25</v>
      </c>
      <c r="C43" s="13" t="s">
        <v>63</v>
      </c>
      <c r="D43" s="14" t="s">
        <v>28</v>
      </c>
      <c r="E43" s="14">
        <v>2</v>
      </c>
      <c r="F43" s="14">
        <v>951</v>
      </c>
      <c r="G43" s="24"/>
      <c r="H43" s="24"/>
      <c r="J43" s="25"/>
      <c r="K43" s="31"/>
      <c r="L43" s="32"/>
      <c r="M43" s="32"/>
      <c r="N43" s="32"/>
      <c r="O43" s="25"/>
    </row>
    <row r="44" spans="2:15" ht="12.75">
      <c r="B44" s="23">
        <f t="shared" si="0"/>
        <v>26</v>
      </c>
      <c r="C44" s="13" t="s">
        <v>64</v>
      </c>
      <c r="D44" s="14" t="s">
        <v>33</v>
      </c>
      <c r="E44" s="14">
        <v>8</v>
      </c>
      <c r="F44" s="14">
        <v>1036</v>
      </c>
      <c r="G44" s="24"/>
      <c r="H44" s="24"/>
      <c r="J44" s="25"/>
      <c r="K44" s="31"/>
      <c r="L44" s="32"/>
      <c r="M44" s="32"/>
      <c r="N44" s="32"/>
      <c r="O44" s="25"/>
    </row>
    <row r="45" spans="2:15" ht="12.75">
      <c r="B45" s="23">
        <f t="shared" si="0"/>
        <v>27</v>
      </c>
      <c r="C45" s="13" t="s">
        <v>65</v>
      </c>
      <c r="D45" s="14" t="s">
        <v>33</v>
      </c>
      <c r="E45" s="14">
        <v>37</v>
      </c>
      <c r="F45" s="14">
        <v>952</v>
      </c>
      <c r="G45" s="24"/>
      <c r="H45" s="24"/>
      <c r="J45" s="25"/>
      <c r="K45" s="31"/>
      <c r="L45" s="32"/>
      <c r="M45" s="32"/>
      <c r="N45" s="32"/>
      <c r="O45" s="25"/>
    </row>
    <row r="46" spans="2:15" ht="12.75">
      <c r="B46" s="23">
        <f t="shared" si="0"/>
        <v>28</v>
      </c>
      <c r="C46" s="13" t="s">
        <v>66</v>
      </c>
      <c r="D46" s="14" t="s">
        <v>28</v>
      </c>
      <c r="E46" s="14">
        <v>5</v>
      </c>
      <c r="F46" s="14">
        <v>320</v>
      </c>
      <c r="G46" s="24"/>
      <c r="H46" s="24"/>
      <c r="J46" s="25"/>
      <c r="K46" s="31"/>
      <c r="L46" s="32"/>
      <c r="M46" s="32"/>
      <c r="N46" s="32"/>
      <c r="O46" s="25"/>
    </row>
    <row r="47" spans="2:15" ht="12.75">
      <c r="B47" s="17"/>
      <c r="C47" s="2" t="s">
        <v>67</v>
      </c>
      <c r="D47" s="17"/>
      <c r="E47" s="17"/>
      <c r="F47" s="36">
        <f>SUM(F19:F46)</f>
        <v>161524.8</v>
      </c>
      <c r="G47" s="34">
        <f>G19*12*D8</f>
        <v>0</v>
      </c>
      <c r="H47" s="18">
        <f>G47-F47</f>
        <v>-161524.8</v>
      </c>
      <c r="J47" s="25"/>
      <c r="K47" s="25"/>
      <c r="L47" s="25"/>
      <c r="M47" s="25"/>
      <c r="N47" s="25"/>
      <c r="O47" s="25"/>
    </row>
    <row r="55" spans="1:8" ht="12.75">
      <c r="A55" t="s">
        <v>68</v>
      </c>
      <c r="B55" s="37" t="s">
        <v>69</v>
      </c>
      <c r="C55" s="38"/>
      <c r="D55" s="38"/>
      <c r="E55" s="38"/>
      <c r="F55" s="38"/>
      <c r="G55" s="38"/>
      <c r="H55" s="38"/>
    </row>
    <row r="56" spans="1:9" ht="12.75">
      <c r="A56" s="39"/>
      <c r="B56" s="71" t="s">
        <v>70</v>
      </c>
      <c r="C56" s="73" t="s">
        <v>71</v>
      </c>
      <c r="D56" s="40" t="s">
        <v>72</v>
      </c>
      <c r="E56" s="55"/>
      <c r="F56" s="41"/>
      <c r="G56" s="42"/>
      <c r="H56" s="42"/>
      <c r="I56" s="56"/>
    </row>
    <row r="57" spans="1:9" ht="12.75">
      <c r="A57" s="39"/>
      <c r="B57" s="72"/>
      <c r="C57" s="74"/>
      <c r="D57" s="44" t="s">
        <v>73</v>
      </c>
      <c r="E57" s="54"/>
      <c r="F57" s="43"/>
      <c r="G57" s="76" t="s">
        <v>74</v>
      </c>
      <c r="H57" s="77"/>
      <c r="I57" s="77"/>
    </row>
    <row r="58" spans="1:9" ht="51">
      <c r="A58" s="45"/>
      <c r="B58" s="72"/>
      <c r="C58" s="75"/>
      <c r="D58" s="51" t="s">
        <v>75</v>
      </c>
      <c r="E58" s="1" t="s">
        <v>78</v>
      </c>
      <c r="F58" s="50" t="s">
        <v>79</v>
      </c>
      <c r="G58" s="50" t="s">
        <v>80</v>
      </c>
      <c r="H58" s="50" t="s">
        <v>81</v>
      </c>
      <c r="I58" s="57" t="s">
        <v>76</v>
      </c>
    </row>
    <row r="59" spans="1:9" ht="12.75">
      <c r="A59" s="46"/>
      <c r="B59" s="47" t="s">
        <v>31</v>
      </c>
      <c r="C59" s="48" t="s">
        <v>77</v>
      </c>
      <c r="D59" s="52">
        <v>0.05</v>
      </c>
      <c r="E59" s="52">
        <v>0.3</v>
      </c>
      <c r="F59" s="49">
        <v>3</v>
      </c>
      <c r="G59" s="24">
        <v>3</v>
      </c>
      <c r="H59" s="53">
        <v>2</v>
      </c>
      <c r="I59" s="57">
        <v>10</v>
      </c>
    </row>
    <row r="62" spans="1:5" ht="12.75">
      <c r="A62" t="s">
        <v>82</v>
      </c>
      <c r="B62" s="37" t="s">
        <v>83</v>
      </c>
      <c r="C62" s="38"/>
      <c r="D62" s="38"/>
      <c r="E62" s="38"/>
    </row>
    <row r="63" spans="1:5" ht="51">
      <c r="A63" s="37"/>
      <c r="B63" s="58" t="s">
        <v>84</v>
      </c>
      <c r="C63" s="58" t="s">
        <v>85</v>
      </c>
      <c r="D63" s="58" t="s">
        <v>86</v>
      </c>
      <c r="E63" s="58" t="s">
        <v>87</v>
      </c>
    </row>
    <row r="64" spans="1:11" ht="38.25" customHeight="1">
      <c r="A64" s="59"/>
      <c r="B64" s="60" t="s">
        <v>90</v>
      </c>
      <c r="C64" s="69" t="s">
        <v>91</v>
      </c>
      <c r="D64" s="61" t="s">
        <v>88</v>
      </c>
      <c r="E64" s="62">
        <v>56188</v>
      </c>
      <c r="H64" s="67"/>
      <c r="I64" s="67"/>
      <c r="J64" s="68"/>
      <c r="K64" s="28"/>
    </row>
    <row r="65" spans="1:11" ht="12.75">
      <c r="A65" s="63"/>
      <c r="B65" s="64"/>
      <c r="C65" s="65" t="s">
        <v>89</v>
      </c>
      <c r="D65" s="64"/>
      <c r="E65" s="66">
        <f>E64</f>
        <v>56188</v>
      </c>
      <c r="H65" s="67"/>
      <c r="I65" s="67"/>
      <c r="J65" s="68"/>
      <c r="K65" s="68"/>
    </row>
    <row r="69" spans="2:5" ht="12.75">
      <c r="B69" s="3" t="s">
        <v>21</v>
      </c>
      <c r="E69" s="3" t="s">
        <v>22</v>
      </c>
    </row>
    <row r="72" ht="12.75">
      <c r="B72" t="s">
        <v>25</v>
      </c>
    </row>
  </sheetData>
  <sheetProtection/>
  <mergeCells count="3">
    <mergeCell ref="B56:B58"/>
    <mergeCell ref="C56:C58"/>
    <mergeCell ref="G57:I5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2011-08-29T11:19:51Z</cp:lastPrinted>
  <dcterms:created xsi:type="dcterms:W3CDTF">2007-02-22T10:07:49Z</dcterms:created>
  <dcterms:modified xsi:type="dcterms:W3CDTF">2012-06-20T04:11:22Z</dcterms:modified>
  <cp:category/>
  <cp:version/>
  <cp:contentType/>
  <cp:contentStatus/>
</cp:coreProperties>
</file>