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<sst xmlns="http://schemas.openxmlformats.org/spreadsheetml/2006/main" count="30" uniqueCount="30">
  <si>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</si>
  <si>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</si>
  <si>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</si>
  <si>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</si>
  <si>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</si>
  <si>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</si>
  <si>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</si>
  <si>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</si>
  <si>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</si>
  <si>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</si>
  <si>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</si>
  <si>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</si>
  <si>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</si>
  <si>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</si>
  <si>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</si>
  <si>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</si>
  <si>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</si>
  <si>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</si>
  <si>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140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</si>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</sst>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76">
          <cell r="O176">
            <v>6480.7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J25" sqref="J25"/>
    </sheetView>
  </sheetViews>
  <sheetFormatPr defaultRowHeight="15.75"/>
  <cols>
    <col min="1" max="1" width="5.42578125" style="9" customWidth="1"/>
    <col min="2" max="2" width="68.42578125" style="8" customWidth="1"/>
    <col min="3" max="3" width="15.7109375" style="8" customWidth="1"/>
    <col min="4" max="4" width="11.855468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336737.17200000002</v>
      </c>
    </row>
    <row r="8" spans="1:3" ht="15.75" customHeight="1">
      <c r="A8" s="7" t="s">
        <v>3</v>
      </c>
      <c r="B8" s="23" t="s">
        <v>4</v>
      </c>
      <c r="C8" s="25">
        <f>1.08*2*C20+0.97*10*C20</f>
        <v>76861.101999999999</v>
      </c>
    </row>
    <row r="9" spans="1:3" ht="15.75" customHeight="1">
      <c r="A9" s="7" t="s">
        <v>5</v>
      </c>
      <c r="B9" s="23" t="s">
        <v>6</v>
      </c>
      <c r="C9" s="25">
        <f>2.52*2*C20+(0.1+2.17)*10*C20</f>
        <v>179774.61799999999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0.18*2*C20+0.17*10*C20</f>
        <v>13350.242</v>
      </c>
    </row>
    <row r="12" spans="1:3" ht="15.75" customHeight="1">
      <c r="A12" s="7" t="s">
        <v>13</v>
      </c>
      <c r="B12" s="23" t="s">
        <v>21</v>
      </c>
      <c r="C12" s="25">
        <f>0.9*2*C20+0.85*10*C20</f>
        <v>66751.209999999992</v>
      </c>
    </row>
    <row r="13" spans="1:3">
      <c r="A13" s="5">
        <v>2</v>
      </c>
      <c r="B13" s="22" t="s">
        <v>7</v>
      </c>
      <c r="C13" s="11">
        <f>3.35*2*C20+(2.85+0.08+0.07)*10*C20</f>
        <v>237841.69</v>
      </c>
    </row>
    <row r="14" spans="1:3">
      <c r="A14" s="5">
        <v>3</v>
      </c>
      <c r="B14" s="22" t="s">
        <v>8</v>
      </c>
      <c r="C14" s="11">
        <f>2.42*2*C20+(2.08+0.08)*10*C20</f>
        <v>171349.70799999998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109653.44399999999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128317.86000000002</v>
      </c>
    </row>
    <row r="19" spans="1:4">
      <c r="A19" s="30">
        <v>8</v>
      </c>
      <c r="B19" s="21" t="s">
        <v>11</v>
      </c>
      <c r="C19" s="6">
        <f>C7+C13+C14+C16+C17+C18</f>
        <v>983899.87399999995</v>
      </c>
    </row>
    <row r="20" spans="1:4">
      <c r="A20" s="30">
        <v>9</v>
      </c>
      <c r="B20" s="31" t="s">
        <v>20</v>
      </c>
      <c r="C20" s="20">
        <f>[1]Лист1!$O$176</f>
        <v>6480.7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850785.88</v>
      </c>
    </row>
    <row r="25" spans="1:4">
      <c r="B25" s="8" t="s">
        <v>26</v>
      </c>
      <c r="C25" s="36">
        <f>C19-C24</f>
        <v>133113.99399999995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2014-11-27T05:53:27Z</dcterms:modified>
</cp:coreProperties>
</file>