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 firstSheet="1" activeTab="2"/>
  </bookViews>
  <sheets>
    <sheet name="Реестр дог.на польз.ОИ МКД" sheetId="4" r:id="rId1"/>
    <sheet name="Доходы от рекламы в лифтах" sheetId="12" r:id="rId2"/>
    <sheet name="Размещение рекламы" sheetId="6" r:id="rId3"/>
    <sheet name="Договоры аренды МОП" sheetId="8" r:id="rId4"/>
    <sheet name="Договоры аренды зем.уч-ов" sheetId="11" r:id="rId5"/>
  </sheets>
  <calcPr calcId="125725"/>
</workbook>
</file>

<file path=xl/calcChain.xml><?xml version="1.0" encoding="utf-8"?>
<calcChain xmlns="http://schemas.openxmlformats.org/spreadsheetml/2006/main">
  <c r="G124" i="12"/>
  <c r="A124"/>
  <c r="E122"/>
  <c r="G121"/>
  <c r="G120"/>
  <c r="G119"/>
  <c r="G118"/>
  <c r="A118"/>
  <c r="A119" s="1"/>
  <c r="A120" s="1"/>
  <c r="A121" s="1"/>
  <c r="G117"/>
  <c r="G116"/>
  <c r="G115"/>
  <c r="G122" s="1"/>
  <c r="A115"/>
  <c r="E113"/>
  <c r="G112"/>
  <c r="A112"/>
  <c r="G111"/>
  <c r="G110"/>
  <c r="G109"/>
  <c r="G108"/>
  <c r="G107"/>
  <c r="G106"/>
  <c r="G105"/>
  <c r="A105"/>
  <c r="A106" s="1"/>
  <c r="A107" s="1"/>
  <c r="A108" s="1"/>
  <c r="A109" s="1"/>
  <c r="A110" s="1"/>
  <c r="E103"/>
  <c r="G102"/>
  <c r="G101"/>
  <c r="A101"/>
  <c r="G100"/>
  <c r="G99"/>
  <c r="G98"/>
  <c r="G97"/>
  <c r="A97"/>
  <c r="A98" s="1"/>
  <c r="A99" s="1"/>
  <c r="G96"/>
  <c r="G95"/>
  <c r="G94"/>
  <c r="A94"/>
  <c r="G93"/>
  <c r="G92"/>
  <c r="A92"/>
  <c r="G91"/>
  <c r="G90"/>
  <c r="G89"/>
  <c r="G88"/>
  <c r="G87"/>
  <c r="G86"/>
  <c r="G85"/>
  <c r="G84"/>
  <c r="G83"/>
  <c r="G82"/>
  <c r="A82"/>
  <c r="A83" s="1"/>
  <c r="A84" s="1"/>
  <c r="A85" s="1"/>
  <c r="A86" s="1"/>
  <c r="A87" s="1"/>
  <c r="A88" s="1"/>
  <c r="A89" s="1"/>
  <c r="A90" s="1"/>
  <c r="G81"/>
  <c r="G80"/>
  <c r="A80"/>
  <c r="E78"/>
  <c r="G77"/>
  <c r="G76"/>
  <c r="G75"/>
  <c r="G74"/>
  <c r="G73"/>
  <c r="G72"/>
  <c r="A72"/>
  <c r="A73" s="1"/>
  <c r="A74" s="1"/>
  <c r="A75" s="1"/>
  <c r="G71"/>
  <c r="G70"/>
  <c r="G69"/>
  <c r="G68"/>
  <c r="G67"/>
  <c r="G66"/>
  <c r="G65"/>
  <c r="G64"/>
  <c r="G63"/>
  <c r="A63"/>
  <c r="A64" s="1"/>
  <c r="A65" s="1"/>
  <c r="A66" s="1"/>
  <c r="A67" s="1"/>
  <c r="A68" s="1"/>
  <c r="A69" s="1"/>
  <c r="A70" s="1"/>
  <c r="E61"/>
  <c r="G60"/>
  <c r="A60"/>
  <c r="G59"/>
  <c r="G58"/>
  <c r="G57"/>
  <c r="G56"/>
  <c r="G55"/>
  <c r="G54"/>
  <c r="G53"/>
  <c r="A53"/>
  <c r="A54" s="1"/>
  <c r="A55" s="1"/>
  <c r="G52"/>
  <c r="G51"/>
  <c r="A51"/>
  <c r="E49"/>
  <c r="G48"/>
  <c r="G47"/>
  <c r="G46"/>
  <c r="A46"/>
  <c r="A47" s="1"/>
  <c r="A48" s="1"/>
  <c r="G45"/>
  <c r="G44"/>
  <c r="G43"/>
  <c r="G42"/>
  <c r="G41"/>
  <c r="G40"/>
  <c r="G39"/>
  <c r="G38"/>
  <c r="G37"/>
  <c r="A37"/>
  <c r="A38" s="1"/>
  <c r="A39" s="1"/>
  <c r="A40" s="1"/>
  <c r="A41" s="1"/>
  <c r="A42" s="1"/>
  <c r="A43" s="1"/>
  <c r="A44" s="1"/>
  <c r="G36"/>
  <c r="G49" s="1"/>
  <c r="E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A11"/>
  <c r="A12" s="1"/>
  <c r="G10"/>
  <c r="G34" s="1"/>
  <c r="E127" l="1"/>
  <c r="G127" s="1"/>
  <c r="G61"/>
  <c r="G78"/>
  <c r="G103"/>
  <c r="G113"/>
</calcChain>
</file>

<file path=xl/comments1.xml><?xml version="1.0" encoding="utf-8"?>
<comments xmlns="http://schemas.openxmlformats.org/spreadsheetml/2006/main">
  <authors>
    <author>Автор</author>
  </authors>
  <commentList>
    <comment ref="E120" authorId="0">
      <text>
        <r>
          <rPr>
            <b/>
            <sz val="8"/>
            <color indexed="81"/>
            <rFont val="Tahoma"/>
            <charset val="204"/>
          </rPr>
          <t>5:1этаж-нет квартир, 2-1 этаж-кв. 1-5,14-42,43-47,83-84,84а,85-91,127,128,128а,129-135,171,175-179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<sst xmlns="http://schemas.openxmlformats.org/spreadsheetml/2006/main" count="343" uniqueCount="213">
  <si>
    <t>ООО «Управляющая компания по содержанию жилищного фонда»</t>
  </si>
  <si>
    <t>625051, обл Тюменская, г. Тюмень, ул.Пермякова,37</t>
  </si>
  <si>
    <t>Реестр договоров на пользование общим имуществом многоквартирных жилых домов, находящихся в управлении предприятия</t>
  </si>
  <si>
    <t>наименование организации</t>
  </si>
  <si>
    <t>номер и дата договора</t>
  </si>
  <si>
    <t>адрес мкд в котором используется общее имущество по договору</t>
  </si>
  <si>
    <t>срок действия договора</t>
  </si>
  <si>
    <t>предмет договора</t>
  </si>
  <si>
    <t>договора на возмездное оказание услуг по размещению информационных листов в кабине лифта</t>
  </si>
  <si>
    <t>ООО ПлазмаВижн,   ИНН 7204120235</t>
  </si>
  <si>
    <t>586 от 16.12.2013г., протокол собственников мкд от 15.10.2013г.</t>
  </si>
  <si>
    <t>А. Логунова,4, 5 лифтов</t>
  </si>
  <si>
    <t xml:space="preserve">01.01.2014г. - 31.12.2014г., пролонгация </t>
  </si>
  <si>
    <t>размещение инфолиста с правилами пользования лифтом и элементами рекламы</t>
  </si>
  <si>
    <t>ООО Урало-Сибирское Рекламное Аганство", ИНН 7203202809</t>
  </si>
  <si>
    <t>582 от 14.10.2013г., протокол собственников мкд от 01.10.2013г.</t>
  </si>
  <si>
    <t>Н. Федорова,1, 8 лифтов</t>
  </si>
  <si>
    <t>10.10.2013г. - пять лет</t>
  </si>
  <si>
    <t>544 от 17.05.2013г., протокол собственников мкд от 17.04.2013г</t>
  </si>
  <si>
    <t>01.05.2013г. - пять лет</t>
  </si>
  <si>
    <t>679 от 26.08.2014г., протоколы собственников мкд от 2014г.</t>
  </si>
  <si>
    <t>30 лет Победы,44,46,48,56,58,62, 86,94,93А,100,104,108А,108,112,116,118,122,124,126,138,138А,А. Логунова,3,16,18, ул. Пермякова,50А,50,56А, 21,25,39,53,ул. Н. Федорова,4,6,11,  ул. Широтная,33,35,41,43,59,59А,61А,63,65,67,79,81,83А83, 103,109А,109,111А,119,123,13,13А,13Б,13В, 17А,23,25,157,106,106А,106Б,108,110,112,154,156,пр. Ткацкий,5, ул. Монтажников,6,16,18, ул. Олимпийская,36,47,ул. В.Гнаровской,5,9, ул. Мельникайте,127,127А,129,131,135, 124,66, пр. 9Мая,2, ул. Боровская,5,7, ул. Монтажников,11, ул. Моторостроителей,1,2,5,7, ул. Станционная,26В,Д.Бедного,98,ул. Ставропольская,9,11А,ул. Федюнинского,3,Н.Чаплина,113,126</t>
  </si>
  <si>
    <t>01.05.2014г. - 30.04.2015г, пролонгация</t>
  </si>
  <si>
    <t xml:space="preserve">договоры на возмедное оказание услуг по размещению оборудования связи </t>
  </si>
  <si>
    <t>ОАО "МТС", ИНН 7740000076</t>
  </si>
  <si>
    <t>637/D140322096-07 от 08.05.2014г., протокол собственников помещений мкд от 14.04.2014г.</t>
  </si>
  <si>
    <t>ул. Кишиневская,30</t>
  </si>
  <si>
    <t>01.05.2014г. - 31.03.2015г., пролонгация</t>
  </si>
  <si>
    <t>размещение транзитного ВОК на чердаке дома</t>
  </si>
  <si>
    <t>ИП Санников К.В., ИНН 720414745909</t>
  </si>
  <si>
    <t>624 от 27.01.2014г, протокол собственников помещений мкд от 23.01.2014г.</t>
  </si>
  <si>
    <t>Н. Чаплина,113, 5 подъезд, чердак</t>
  </si>
  <si>
    <t>01.02.2014г. - 31.12.2014г., пролонгация</t>
  </si>
  <si>
    <t>размещение трубостойки для наружной кабельной линии, оборудования связи</t>
  </si>
  <si>
    <t>ОАО "Вымпел-Коммуникации", ИНН 7713076301</t>
  </si>
  <si>
    <t>№ 8-2013/Р от 05.08.2013г., протоколы собственников помещений мкд от 2013г.</t>
  </si>
  <si>
    <t>ул. Широтная,108,39, пр. 9Мая,6,2, Пермякова,54А</t>
  </si>
  <si>
    <t>01.03.2013г - 11 месяцев, с пролонгацией</t>
  </si>
  <si>
    <t>размещение ВОЛС на кровле и в подвале</t>
  </si>
  <si>
    <t>06/08-УБС от 09.04.2008г, простокол собственников помещений мкд от 2008г.</t>
  </si>
  <si>
    <t>30 лет Победы,108</t>
  </si>
  <si>
    <t>09.02.2008г. - год, с пролонгацией</t>
  </si>
  <si>
    <t xml:space="preserve">базовая станция радиотелефонной связи на техэтаже </t>
  </si>
  <si>
    <t>32/07-УБС от 26.12.2007г., протокол собственников помещений мкд от 2007г</t>
  </si>
  <si>
    <t>Пермякова,48</t>
  </si>
  <si>
    <t>01.10.2007г. - год, с пролонгацией</t>
  </si>
  <si>
    <t xml:space="preserve">31/07-УБС от 25.12.2007г, протокол собственников помещений мкд от 25.12.2007г. </t>
  </si>
  <si>
    <t>ул. Широтная,123</t>
  </si>
  <si>
    <t>01.02.2007г. - год, пролонгация</t>
  </si>
  <si>
    <t xml:space="preserve"> </t>
  </si>
  <si>
    <t>РЕЕСТР ДОГОВОРОВ</t>
  </si>
  <si>
    <t>О  РАЗМЕЩЕНИИ РЕКЛАМЫ</t>
  </si>
  <si>
    <t xml:space="preserve">№ </t>
  </si>
  <si>
    <t>Адрес    размещения</t>
  </si>
  <si>
    <t>Рекламораспространитель</t>
  </si>
  <si>
    <t xml:space="preserve">Ежемесячная  цена </t>
  </si>
  <si>
    <t>Номер договора,</t>
  </si>
  <si>
    <t>п/п</t>
  </si>
  <si>
    <t xml:space="preserve">срок  действия  </t>
  </si>
  <si>
    <t xml:space="preserve">  ул. Мельникайте, 129</t>
  </si>
  <si>
    <t>ООО «Компания мир визуальных коммуникаций»</t>
  </si>
  <si>
    <t xml:space="preserve"> 16.000,00</t>
  </si>
  <si>
    <t xml:space="preserve">№ 356 от 01.06.2012г.  </t>
  </si>
  <si>
    <t>( 01.06.12г. по 31.05.2017г.)</t>
  </si>
  <si>
    <t>ул. Широтная.  д.63</t>
  </si>
  <si>
    <t>ООО  «Просто мебель»</t>
  </si>
  <si>
    <t xml:space="preserve">  5  947,20</t>
  </si>
  <si>
    <t>ул.Широтная, 43</t>
  </si>
  <si>
    <t>ООО «Мебельная галерея»</t>
  </si>
  <si>
    <t xml:space="preserve">№ 352 от 24.02.2012г. </t>
  </si>
  <si>
    <t>( с ежегодной  пролонгацией )</t>
  </si>
  <si>
    <t>ул.Широтная. 33</t>
  </si>
  <si>
    <t>ООО  «ПФ» Барс»</t>
  </si>
  <si>
    <t>7 847,00</t>
  </si>
  <si>
    <t>№ 139 от 01.01.2009г.</t>
  </si>
  <si>
    <t xml:space="preserve"> ( с ежегодной пролонгацией)</t>
  </si>
  <si>
    <t>ул. Широтная,13 В</t>
  </si>
  <si>
    <t xml:space="preserve"> ООО  «Лидер»</t>
  </si>
  <si>
    <t>5 900,00</t>
  </si>
  <si>
    <t xml:space="preserve"> №  361 от 01.11.2012г</t>
  </si>
  <si>
    <t>( с 01.11.2012г. по 31.10.2017г.)</t>
  </si>
  <si>
    <t>ул.Пермякова,21</t>
  </si>
  <si>
    <t>ИП   Индукаева С.П.</t>
  </si>
  <si>
    <t>№ 3 от 10.02.14г.</t>
  </si>
  <si>
    <t>( с 01.02.14г. по 31.01.2015г.)</t>
  </si>
  <si>
    <t>ООО «Империал»</t>
  </si>
  <si>
    <t>1100, 00</t>
  </si>
  <si>
    <t>№ 4 от 18.02.2014г.</t>
  </si>
  <si>
    <t>( с  01.02.14г. по 01.02.2019г.)</t>
  </si>
  <si>
    <t>ул. Пермякова, 21</t>
  </si>
  <si>
    <t>ООО «Потолок»</t>
  </si>
  <si>
    <t>№ 7 от 16.04.2014г</t>
  </si>
  <si>
    <t>( с  01.04.2014г. по  01.04.2017г.)</t>
  </si>
  <si>
    <t>ООО «Регионкомплект-т»</t>
  </si>
  <si>
    <t>№ 8 от 16.04.2014г.</t>
  </si>
  <si>
    <t>( с 01.04.2014г. по  01.04.2017г.)</t>
  </si>
  <si>
    <t>ул. Пермякова. 21</t>
  </si>
  <si>
    <t>ООО Ломбард «Шкатулка»</t>
  </si>
  <si>
    <t>№ 9 от 11.11.2014г.</t>
  </si>
  <si>
    <t>( с 01.12.14г. по  30.11.2016г.)</t>
  </si>
  <si>
    <t>РЕЕСТР ДОГОВОРОВ АРЕНДЫ МОП</t>
  </si>
  <si>
    <t>S   помещения</t>
  </si>
  <si>
    <t>пр. 9 Мая,2/6</t>
  </si>
  <si>
    <t>ИП Данелия И.В.</t>
  </si>
  <si>
    <t xml:space="preserve">№ 619 от 28.02.2014г.  </t>
  </si>
  <si>
    <t>16,7 кв.м.</t>
  </si>
  <si>
    <t>(28.05. 14г. по 31.01.2015г.)</t>
  </si>
  <si>
    <t>ул. Чаплина,113</t>
  </si>
  <si>
    <t>ИП Грицан В.И.</t>
  </si>
  <si>
    <t xml:space="preserve">№ 50  от 15.08.2014г  (01.08.14г по 31.07.15г.)                     </t>
  </si>
  <si>
    <t>30,00 кв.м.</t>
  </si>
  <si>
    <t>ул.Чаплина, 126</t>
  </si>
  <si>
    <t>ИП Илларионова А.Л.</t>
  </si>
  <si>
    <t xml:space="preserve">№ 316/2а от 0110.2012г. </t>
  </si>
  <si>
    <t>34,50 кв.м.</t>
  </si>
  <si>
    <t>по 31.08.2015г.</t>
  </si>
  <si>
    <t>ул Чаплина,126</t>
  </si>
  <si>
    <t>ООО "Лаура"</t>
  </si>
  <si>
    <t>№48  от 15.08.2014г.</t>
  </si>
  <si>
    <t>23,80 кв.м.</t>
  </si>
  <si>
    <t xml:space="preserve"> ( с 01.08.14г. по 31.07.15г.)</t>
  </si>
  <si>
    <t>ул.Мельникайте, 131</t>
  </si>
  <si>
    <t>ИП Шихалева Т.Г.</t>
  </si>
  <si>
    <t>№ 618 от 31.01.14г.</t>
  </si>
  <si>
    <t>( с  01.02.14г. по 31.12.2014г.)</t>
  </si>
  <si>
    <t>ул.Монтажников, 18/1</t>
  </si>
  <si>
    <t>ИП Бунеску М.М.</t>
  </si>
  <si>
    <t>№14 от 09.06.14г. (01.05.14г. по 30.04.15г.)</t>
  </si>
  <si>
    <t>ул. Моторостроителей, 7</t>
  </si>
  <si>
    <t>ИП Мельникова О.Н.</t>
  </si>
  <si>
    <t>638 от 01.05.2014г.</t>
  </si>
  <si>
    <t>12,5 кв.м.</t>
  </si>
  <si>
    <t>( с 01.05.2014г. по  31.03.2015г..)</t>
  </si>
  <si>
    <t>ул. Широтная,51/2</t>
  </si>
  <si>
    <t>ИП Шевченко А.Г.</t>
  </si>
  <si>
    <t>№ 639 от 22.05.2014 г.</t>
  </si>
  <si>
    <t>17,5 кв.м.</t>
  </si>
  <si>
    <t>до 31.12.2014г.</t>
  </si>
  <si>
    <t>Арендатор</t>
  </si>
  <si>
    <t>улица</t>
  </si>
  <si>
    <t>дом</t>
  </si>
  <si>
    <t>Б</t>
  </si>
  <si>
    <t>Боровская</t>
  </si>
  <si>
    <t>А</t>
  </si>
  <si>
    <t>В</t>
  </si>
  <si>
    <t>Широтная</t>
  </si>
  <si>
    <t>Пермякова</t>
  </si>
  <si>
    <t>Ставропольская</t>
  </si>
  <si>
    <t>Федюнинского</t>
  </si>
  <si>
    <t>Мельникайте</t>
  </si>
  <si>
    <t>Олимпийская</t>
  </si>
  <si>
    <t>Монтажников</t>
  </si>
  <si>
    <t>Моторостроителей</t>
  </si>
  <si>
    <t>Логунова</t>
  </si>
  <si>
    <t xml:space="preserve">Адрес  </t>
  </si>
  <si>
    <t>РЕЕСТР ДОГОВОРОВ АРЕНДЫ ЗЕМЕЛЬНЫХ УЧАСТКОВ</t>
  </si>
  <si>
    <t>ул.Пермякова, 53</t>
  </si>
  <si>
    <t>ООО "Лайнер"</t>
  </si>
  <si>
    <t>193,50 руб.</t>
  </si>
  <si>
    <t>№ 23/Н-14 от 14.11.14г.   (с 01.01.14г. по 31.12.14г.)</t>
  </si>
  <si>
    <t>ул. Олимпийская,36</t>
  </si>
  <si>
    <t>ООО "Динара"</t>
  </si>
  <si>
    <t>142,35 руб.</t>
  </si>
  <si>
    <t xml:space="preserve">№23/Н-14-а  от 20.10.2014г  (01.01.14г по 31.10.15г.)                     </t>
  </si>
  <si>
    <t>ул.Моторостроителей,7</t>
  </si>
  <si>
    <t>ИП Шукюров  Э.К.о.</t>
  </si>
  <si>
    <t>125,23 руб.</t>
  </si>
  <si>
    <t>22/Н-14 от 01.10.14г.( 01.01.14г. по 31 12.14г)</t>
  </si>
  <si>
    <t>Приложение № 1</t>
  </si>
  <si>
    <t>к договору № 679</t>
  </si>
  <si>
    <t>от 26.08.2014г.</t>
  </si>
  <si>
    <t>Перечень многоквартирных жилых домов, оборудованных лифтами и с размещенными в них информационными досками с правилами пользования лифтом и элементами рекламы</t>
  </si>
  <si>
    <t>№</t>
  </si>
  <si>
    <t>адрес</t>
  </si>
  <si>
    <t>лит</t>
  </si>
  <si>
    <t>кол-во лифтов</t>
  </si>
  <si>
    <t>30 лет  Победы</t>
  </si>
  <si>
    <t xml:space="preserve">Пермякова </t>
  </si>
  <si>
    <t>Фёдорова</t>
  </si>
  <si>
    <t>1,2п.</t>
  </si>
  <si>
    <t>3,4п.</t>
  </si>
  <si>
    <t>Итого по 1.2.</t>
  </si>
  <si>
    <t>30  лет  Победы</t>
  </si>
  <si>
    <t>Ткацкий</t>
  </si>
  <si>
    <t>Всего</t>
  </si>
  <si>
    <t>Гнаровской</t>
  </si>
  <si>
    <t>проезд 9 Мая</t>
  </si>
  <si>
    <t>Станционная</t>
  </si>
  <si>
    <t>Итого</t>
  </si>
  <si>
    <t xml:space="preserve">Д. Бедного </t>
  </si>
  <si>
    <t>Чаплина</t>
  </si>
  <si>
    <t xml:space="preserve">Итого лифтов </t>
  </si>
  <si>
    <t>300 руб.с кабины лифта / мес.</t>
  </si>
  <si>
    <t>300,00  за один лифт, итого за месяц 1500,00</t>
  </si>
  <si>
    <t>400,00 за один лифт, итого в месяц 3200,00</t>
  </si>
  <si>
    <t>300,00 руб. за один лифт, итого за месяц 1500,00</t>
  </si>
  <si>
    <t>цена в месяц (руб.), в т.ч. НДС 18 %</t>
  </si>
  <si>
    <t>2500,00 руб./мес</t>
  </si>
  <si>
    <t>1770,00 руб./мес.</t>
  </si>
  <si>
    <t>700,00 руб./мес за обслуживание одного кабеля ВОЛС, итого 3500,00 в месяц</t>
  </si>
  <si>
    <t>9000,00 руб./мес</t>
  </si>
  <si>
    <t>цена в мес. за 1 лифт (руб.), в т.ч. НДС 18%</t>
  </si>
  <si>
    <t>плата в месяц (руб.), в т.ч. НДС</t>
  </si>
  <si>
    <t>ООО Урало-Сибирское Рекламное Аганство</t>
  </si>
  <si>
    <t>ул. Гнаровской, 9</t>
  </si>
  <si>
    <t>ООО "Олан"</t>
  </si>
  <si>
    <t>3540,00 руб.</t>
  </si>
  <si>
    <t>№ 629 от 01.04.2014 (с 01.09.2014 по 01.08.2015 с пролонгацией)</t>
  </si>
  <si>
    <t>№ 147 от 18.02.2008г                      (с ежегодной  пролонгацией) расторгнут с 01.12.2014</t>
  </si>
  <si>
    <t>ул. А. Логунова, 4</t>
  </si>
  <si>
    <t>ИП Борисевич С. В.</t>
  </si>
  <si>
    <t>№ 349 от 10.09.2010 г.</t>
  </si>
  <si>
    <t>Договор расторгнут с 20.12.14г.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</si>
</sst>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4"/>
      <color rgb="FF373737"/>
      <name val="Times New Roman"/>
      <family val="1"/>
      <charset val="204"/>
    </font>
    <font>
      <b/>
      <sz val="12"/>
      <color rgb="FF373737"/>
      <name val="Times New Roman"/>
      <family val="1"/>
      <charset val="204"/>
    </font>
    <font>
      <sz val="10.5"/>
      <color rgb="FF373737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sz val="10.5"/>
      <name val="Arial"/>
      <family val="2"/>
      <charset val="204"/>
    </font>
    <font>
      <sz val="12"/>
      <color rgb="FF373737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i/>
      <sz val="10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 indent="4"/>
    </xf>
    <xf numFmtId="0" fontId="11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1" fontId="16" fillId="0" borderId="8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1" fontId="16" fillId="0" borderId="9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/>
    <xf numFmtId="1" fontId="19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/>
    <xf numFmtId="1" fontId="2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1" fontId="15" fillId="0" borderId="1" xfId="0" applyNumberFormat="1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21" fillId="0" borderId="2" xfId="0" applyNumberFormat="1" applyFont="1" applyFill="1" applyBorder="1" applyAlignment="1">
      <alignment horizontal="center"/>
    </xf>
    <xf numFmtId="1" fontId="15" fillId="0" borderId="1" xfId="0" applyNumberFormat="1" applyFont="1" applyFill="1" applyBorder="1"/>
    <xf numFmtId="1" fontId="15" fillId="0" borderId="1" xfId="1" applyNumberFormat="1" applyFont="1" applyFill="1" applyBorder="1" applyAlignment="1"/>
    <xf numFmtId="1" fontId="15" fillId="0" borderId="1" xfId="1" applyNumberFormat="1" applyFont="1" applyFill="1" applyBorder="1" applyAlignment="1">
      <alignment horizontal="center"/>
    </xf>
    <xf numFmtId="1" fontId="15" fillId="0" borderId="2" xfId="1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4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_Север, декабрь работаем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31</xdr:row>
      <xdr:rowOff>0</xdr:rowOff>
    </xdr:from>
    <xdr:to>
      <xdr:col>2</xdr:col>
      <xdr:colOff>228600</xdr:colOff>
      <xdr:row>32</xdr:row>
      <xdr:rowOff>53340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20240" y="6867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39</xdr:row>
      <xdr:rowOff>0</xdr:rowOff>
    </xdr:from>
    <xdr:to>
      <xdr:col>2</xdr:col>
      <xdr:colOff>228600</xdr:colOff>
      <xdr:row>40</xdr:row>
      <xdr:rowOff>53341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20240" y="8391525"/>
          <a:ext cx="99060" cy="24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39</xdr:row>
      <xdr:rowOff>0</xdr:rowOff>
    </xdr:from>
    <xdr:to>
      <xdr:col>2</xdr:col>
      <xdr:colOff>228600</xdr:colOff>
      <xdr:row>40</xdr:row>
      <xdr:rowOff>53341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0240" y="8391525"/>
          <a:ext cx="99060" cy="24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31</xdr:row>
      <xdr:rowOff>0</xdr:rowOff>
    </xdr:from>
    <xdr:to>
      <xdr:col>2</xdr:col>
      <xdr:colOff>228600</xdr:colOff>
      <xdr:row>32</xdr:row>
      <xdr:rowOff>53340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920240" y="6867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39</xdr:row>
      <xdr:rowOff>0</xdr:rowOff>
    </xdr:from>
    <xdr:to>
      <xdr:col>2</xdr:col>
      <xdr:colOff>228600</xdr:colOff>
      <xdr:row>40</xdr:row>
      <xdr:rowOff>53341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1920240" y="8391525"/>
          <a:ext cx="99060" cy="24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39</xdr:row>
      <xdr:rowOff>0</xdr:rowOff>
    </xdr:from>
    <xdr:to>
      <xdr:col>2</xdr:col>
      <xdr:colOff>228600</xdr:colOff>
      <xdr:row>40</xdr:row>
      <xdr:rowOff>53341</xdr:rowOff>
    </xdr:to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1920240" y="8391525"/>
          <a:ext cx="99060" cy="24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129540</xdr:colOff>
      <xdr:row>37</xdr:row>
      <xdr:rowOff>0</xdr:rowOff>
    </xdr:from>
    <xdr:to>
      <xdr:col>2</xdr:col>
      <xdr:colOff>228600</xdr:colOff>
      <xdr:row>38</xdr:row>
      <xdr:rowOff>53340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1920240" y="8010525"/>
          <a:ext cx="990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opLeftCell="A13" zoomScale="84" zoomScaleNormal="84" workbookViewId="0">
      <selection activeCell="I16" sqref="I16"/>
    </sheetView>
  </sheetViews>
  <sheetFormatPr defaultRowHeight="15"/>
  <cols>
    <col min="1" max="1" width="30.5703125" customWidth="1"/>
    <col min="2" max="2" width="26.7109375" customWidth="1"/>
    <col min="3" max="3" width="31.7109375" customWidth="1"/>
    <col min="4" max="4" width="16.85546875" customWidth="1"/>
    <col min="5" max="5" width="23.7109375" customWidth="1"/>
    <col min="6" max="6" width="16.85546875" style="2" customWidth="1"/>
  </cols>
  <sheetData>
    <row r="2" spans="1:11">
      <c r="A2" t="s">
        <v>0</v>
      </c>
    </row>
    <row r="3" spans="1:11">
      <c r="A3" t="s">
        <v>1</v>
      </c>
    </row>
    <row r="4" spans="1:11">
      <c r="A4" s="6"/>
      <c r="C4" s="7"/>
    </row>
    <row r="5" spans="1:11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>
      <c r="A6" s="81"/>
      <c r="B6" s="81"/>
      <c r="C6" s="81"/>
      <c r="D6" s="81"/>
      <c r="E6" s="81"/>
      <c r="F6" s="81"/>
    </row>
    <row r="8" spans="1:11" ht="45">
      <c r="A8" s="8" t="s">
        <v>3</v>
      </c>
      <c r="B8" s="8" t="s">
        <v>4</v>
      </c>
      <c r="C8" s="9" t="s">
        <v>5</v>
      </c>
      <c r="D8" s="9" t="s">
        <v>6</v>
      </c>
      <c r="E8" s="9" t="s">
        <v>7</v>
      </c>
      <c r="F8" s="68" t="s">
        <v>196</v>
      </c>
    </row>
    <row r="10" spans="1:11" ht="26.25" customHeight="1">
      <c r="A10" s="82" t="s">
        <v>8</v>
      </c>
      <c r="B10" s="82"/>
      <c r="C10" s="82"/>
      <c r="D10" s="82"/>
      <c r="E10" s="82"/>
    </row>
    <row r="11" spans="1:11">
      <c r="B11" s="4"/>
      <c r="C11" s="4"/>
      <c r="D11" s="4"/>
    </row>
    <row r="12" spans="1:11" ht="60" customHeight="1">
      <c r="A12" s="83" t="s">
        <v>9</v>
      </c>
      <c r="B12" s="83" t="s">
        <v>10</v>
      </c>
      <c r="C12" s="85" t="s">
        <v>11</v>
      </c>
      <c r="D12" s="83" t="s">
        <v>12</v>
      </c>
      <c r="E12" s="83" t="s">
        <v>13</v>
      </c>
      <c r="F12" s="83" t="s">
        <v>193</v>
      </c>
    </row>
    <row r="13" spans="1:11">
      <c r="A13" s="84"/>
      <c r="B13" s="84"/>
      <c r="C13" s="86"/>
      <c r="D13" s="84"/>
      <c r="E13" s="84"/>
      <c r="F13" s="84"/>
    </row>
    <row r="14" spans="1:11" ht="60">
      <c r="A14" s="3" t="s">
        <v>14</v>
      </c>
      <c r="B14" s="3" t="s">
        <v>15</v>
      </c>
      <c r="C14" s="3" t="s">
        <v>16</v>
      </c>
      <c r="D14" s="3" t="s">
        <v>17</v>
      </c>
      <c r="E14" s="3" t="s">
        <v>13</v>
      </c>
      <c r="F14" s="3" t="s">
        <v>194</v>
      </c>
    </row>
    <row r="15" spans="1:11" ht="60">
      <c r="A15" s="3" t="s">
        <v>14</v>
      </c>
      <c r="B15" s="3" t="s">
        <v>18</v>
      </c>
      <c r="C15" s="3" t="s">
        <v>11</v>
      </c>
      <c r="D15" s="3" t="s">
        <v>19</v>
      </c>
      <c r="E15" s="3" t="s">
        <v>13</v>
      </c>
      <c r="F15" s="69" t="s">
        <v>195</v>
      </c>
    </row>
    <row r="16" spans="1:11" ht="375">
      <c r="A16" s="3" t="s">
        <v>14</v>
      </c>
      <c r="B16" s="3" t="s">
        <v>20</v>
      </c>
      <c r="C16" s="3" t="s">
        <v>21</v>
      </c>
      <c r="D16" s="3" t="s">
        <v>22</v>
      </c>
      <c r="E16" s="3" t="s">
        <v>13</v>
      </c>
      <c r="F16" s="69" t="s">
        <v>192</v>
      </c>
    </row>
    <row r="17" spans="1:7">
      <c r="A17" s="3"/>
      <c r="B17" s="3"/>
      <c r="C17" s="3"/>
      <c r="D17" s="3"/>
      <c r="E17" s="3"/>
      <c r="F17" s="3"/>
    </row>
    <row r="18" spans="1:7" ht="28.5" customHeight="1">
      <c r="A18" s="77" t="s">
        <v>23</v>
      </c>
      <c r="B18" s="78"/>
      <c r="C18" s="78"/>
      <c r="D18" s="78"/>
      <c r="E18" s="79"/>
    </row>
    <row r="19" spans="1:7" ht="60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197</v>
      </c>
    </row>
    <row r="20" spans="1:7" ht="75">
      <c r="A20" s="3" t="s">
        <v>29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198</v>
      </c>
    </row>
    <row r="21" spans="1:7" ht="75">
      <c r="A21" s="3" t="s">
        <v>34</v>
      </c>
      <c r="B21" s="3" t="s">
        <v>35</v>
      </c>
      <c r="C21" s="3" t="s">
        <v>36</v>
      </c>
      <c r="D21" s="3" t="s">
        <v>37</v>
      </c>
      <c r="E21" s="3" t="s">
        <v>38</v>
      </c>
      <c r="F21" s="69" t="s">
        <v>199</v>
      </c>
      <c r="G21" s="71"/>
    </row>
    <row r="22" spans="1:7" ht="45">
      <c r="A22" s="10" t="s">
        <v>34</v>
      </c>
      <c r="B22" s="10" t="s">
        <v>39</v>
      </c>
      <c r="C22" s="10" t="s">
        <v>40</v>
      </c>
      <c r="D22" s="10" t="s">
        <v>41</v>
      </c>
      <c r="E22" s="10" t="s">
        <v>42</v>
      </c>
      <c r="F22" s="69" t="s">
        <v>200</v>
      </c>
    </row>
    <row r="23" spans="1:7" ht="45">
      <c r="A23" s="3" t="s">
        <v>34</v>
      </c>
      <c r="B23" s="3" t="s">
        <v>43</v>
      </c>
      <c r="C23" s="3" t="s">
        <v>44</v>
      </c>
      <c r="D23" s="3" t="s">
        <v>45</v>
      </c>
      <c r="E23" s="3" t="s">
        <v>42</v>
      </c>
      <c r="F23" s="69" t="s">
        <v>200</v>
      </c>
    </row>
    <row r="24" spans="1:7" ht="60">
      <c r="A24" s="3" t="s">
        <v>34</v>
      </c>
      <c r="B24" s="3" t="s">
        <v>46</v>
      </c>
      <c r="C24" s="3" t="s">
        <v>47</v>
      </c>
      <c r="D24" s="3" t="s">
        <v>48</v>
      </c>
      <c r="E24" s="3" t="s">
        <v>42</v>
      </c>
      <c r="F24" s="69" t="s">
        <v>200</v>
      </c>
    </row>
    <row r="31" spans="1:7">
      <c r="D31" t="s">
        <v>49</v>
      </c>
    </row>
  </sheetData>
  <mergeCells count="10">
    <mergeCell ref="A18:E18"/>
    <mergeCell ref="A5:K5"/>
    <mergeCell ref="A6:F6"/>
    <mergeCell ref="A10:E10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topLeftCell="A7" workbookViewId="0">
      <selection activeCell="H6" sqref="H6"/>
    </sheetView>
  </sheetViews>
  <sheetFormatPr defaultRowHeight="15"/>
  <cols>
    <col min="2" max="2" width="19.5703125" customWidth="1"/>
    <col min="6" max="6" width="11.85546875" customWidth="1"/>
    <col min="7" max="7" width="11.7109375" customWidth="1"/>
  </cols>
  <sheetData>
    <row r="1" spans="1:7">
      <c r="C1" s="27"/>
      <c r="D1" s="16"/>
      <c r="E1" s="28"/>
      <c r="F1" s="29"/>
      <c r="G1" s="29"/>
    </row>
    <row r="2" spans="1:7">
      <c r="C2" s="27"/>
      <c r="D2" s="98" t="s">
        <v>168</v>
      </c>
      <c r="E2" s="98"/>
      <c r="F2" s="29"/>
      <c r="G2" s="29"/>
    </row>
    <row r="3" spans="1:7">
      <c r="C3" s="27"/>
      <c r="D3" s="98" t="s">
        <v>169</v>
      </c>
      <c r="E3" s="98"/>
      <c r="F3" s="29"/>
      <c r="G3" s="29"/>
    </row>
    <row r="4" spans="1:7">
      <c r="C4" s="27"/>
      <c r="D4" s="16"/>
      <c r="E4" s="28" t="s">
        <v>170</v>
      </c>
      <c r="F4" s="29"/>
      <c r="G4" s="29"/>
    </row>
    <row r="5" spans="1:7">
      <c r="C5" s="27"/>
      <c r="D5" s="70" t="s">
        <v>203</v>
      </c>
      <c r="E5" s="28"/>
      <c r="F5" s="29"/>
      <c r="G5" s="29"/>
    </row>
    <row r="6" spans="1:7" ht="90" customHeight="1">
      <c r="B6" s="99" t="s">
        <v>171</v>
      </c>
      <c r="C6" s="99"/>
      <c r="D6" s="99"/>
      <c r="E6" s="99"/>
      <c r="F6" s="29"/>
      <c r="G6" s="29"/>
    </row>
    <row r="7" spans="1:7">
      <c r="C7" s="27"/>
      <c r="D7" s="16"/>
      <c r="E7" s="28"/>
      <c r="F7" s="29"/>
      <c r="G7" s="29"/>
    </row>
    <row r="8" spans="1:7">
      <c r="A8" s="30" t="s">
        <v>172</v>
      </c>
      <c r="B8" s="100" t="s">
        <v>173</v>
      </c>
      <c r="C8" s="101"/>
      <c r="D8" s="102"/>
      <c r="E8" s="103"/>
      <c r="F8" s="104"/>
      <c r="G8" s="105"/>
    </row>
    <row r="9" spans="1:7" ht="85.5">
      <c r="A9" s="31" t="s">
        <v>57</v>
      </c>
      <c r="B9" s="31" t="s">
        <v>139</v>
      </c>
      <c r="C9" s="31" t="s">
        <v>140</v>
      </c>
      <c r="D9" s="31" t="s">
        <v>174</v>
      </c>
      <c r="E9" s="73" t="s">
        <v>175</v>
      </c>
      <c r="F9" s="32" t="s">
        <v>201</v>
      </c>
      <c r="G9" s="33" t="s">
        <v>202</v>
      </c>
    </row>
    <row r="10" spans="1:7">
      <c r="A10" s="34">
        <v>1</v>
      </c>
      <c r="B10" s="35" t="s">
        <v>176</v>
      </c>
      <c r="C10" s="36">
        <v>44</v>
      </c>
      <c r="D10" s="34"/>
      <c r="E10" s="37">
        <v>2</v>
      </c>
      <c r="F10" s="38">
        <v>300</v>
      </c>
      <c r="G10" s="38">
        <f>E10*F10</f>
        <v>600</v>
      </c>
    </row>
    <row r="11" spans="1:7">
      <c r="A11" s="34">
        <f>A10+1</f>
        <v>2</v>
      </c>
      <c r="B11" s="35" t="s">
        <v>176</v>
      </c>
      <c r="C11" s="34">
        <v>46</v>
      </c>
      <c r="D11" s="39"/>
      <c r="E11" s="40">
        <v>1</v>
      </c>
      <c r="F11" s="38">
        <v>300</v>
      </c>
      <c r="G11" s="38">
        <f t="shared" ref="G11:G33" si="0">E11*F11</f>
        <v>300</v>
      </c>
    </row>
    <row r="12" spans="1:7">
      <c r="A12" s="34">
        <f t="shared" ref="A12" si="1">A11+1</f>
        <v>3</v>
      </c>
      <c r="B12" s="35" t="s">
        <v>176</v>
      </c>
      <c r="C12" s="34">
        <v>48</v>
      </c>
      <c r="D12" s="34"/>
      <c r="E12" s="40">
        <v>1</v>
      </c>
      <c r="F12" s="38">
        <v>300</v>
      </c>
      <c r="G12" s="38">
        <f t="shared" si="0"/>
        <v>300</v>
      </c>
    </row>
    <row r="13" spans="1:7">
      <c r="A13" s="34">
        <v>4</v>
      </c>
      <c r="B13" s="35" t="s">
        <v>176</v>
      </c>
      <c r="C13" s="34">
        <v>56</v>
      </c>
      <c r="D13" s="34"/>
      <c r="E13" s="40">
        <v>1</v>
      </c>
      <c r="F13" s="38">
        <v>300</v>
      </c>
      <c r="G13" s="38">
        <f t="shared" si="0"/>
        <v>300</v>
      </c>
    </row>
    <row r="14" spans="1:7">
      <c r="A14" s="34">
        <v>5</v>
      </c>
      <c r="B14" s="35" t="s">
        <v>176</v>
      </c>
      <c r="C14" s="34">
        <v>58</v>
      </c>
      <c r="D14" s="34"/>
      <c r="E14" s="40">
        <v>1</v>
      </c>
      <c r="F14" s="38">
        <v>300</v>
      </c>
      <c r="G14" s="38">
        <f t="shared" si="0"/>
        <v>300</v>
      </c>
    </row>
    <row r="15" spans="1:7">
      <c r="A15" s="34">
        <v>6</v>
      </c>
      <c r="B15" s="35" t="s">
        <v>176</v>
      </c>
      <c r="C15" s="34">
        <v>62</v>
      </c>
      <c r="D15" s="34"/>
      <c r="E15" s="40">
        <v>3</v>
      </c>
      <c r="F15" s="38">
        <v>300</v>
      </c>
      <c r="G15" s="38">
        <f t="shared" si="0"/>
        <v>900</v>
      </c>
    </row>
    <row r="16" spans="1:7">
      <c r="A16" s="34">
        <v>7</v>
      </c>
      <c r="B16" s="35" t="s">
        <v>153</v>
      </c>
      <c r="C16" s="34">
        <v>3</v>
      </c>
      <c r="D16" s="34"/>
      <c r="E16" s="40">
        <v>5</v>
      </c>
      <c r="F16" s="38">
        <v>300</v>
      </c>
      <c r="G16" s="38">
        <f t="shared" si="0"/>
        <v>1500</v>
      </c>
    </row>
    <row r="17" spans="1:7">
      <c r="A17" s="34">
        <v>8</v>
      </c>
      <c r="B17" s="35" t="s">
        <v>153</v>
      </c>
      <c r="C17" s="34">
        <v>16</v>
      </c>
      <c r="D17" s="34"/>
      <c r="E17" s="40">
        <v>3</v>
      </c>
      <c r="F17" s="38">
        <v>300</v>
      </c>
      <c r="G17" s="38">
        <f t="shared" si="0"/>
        <v>900</v>
      </c>
    </row>
    <row r="18" spans="1:7">
      <c r="A18" s="34">
        <v>9</v>
      </c>
      <c r="B18" s="35" t="s">
        <v>153</v>
      </c>
      <c r="C18" s="34">
        <v>18</v>
      </c>
      <c r="D18" s="34"/>
      <c r="E18" s="40">
        <v>4</v>
      </c>
      <c r="F18" s="38">
        <v>300</v>
      </c>
      <c r="G18" s="38">
        <f t="shared" si="0"/>
        <v>1200</v>
      </c>
    </row>
    <row r="19" spans="1:7">
      <c r="A19" s="34">
        <v>10</v>
      </c>
      <c r="B19" s="35" t="s">
        <v>146</v>
      </c>
      <c r="C19" s="34">
        <v>50</v>
      </c>
      <c r="D19" s="34" t="s">
        <v>143</v>
      </c>
      <c r="E19" s="40">
        <v>2</v>
      </c>
      <c r="F19" s="38">
        <v>300</v>
      </c>
      <c r="G19" s="38">
        <f t="shared" si="0"/>
        <v>600</v>
      </c>
    </row>
    <row r="20" spans="1:7">
      <c r="A20" s="34">
        <v>11</v>
      </c>
      <c r="B20" s="35" t="s">
        <v>146</v>
      </c>
      <c r="C20" s="34">
        <v>50</v>
      </c>
      <c r="D20" s="34"/>
      <c r="E20" s="40">
        <v>4</v>
      </c>
      <c r="F20" s="38">
        <v>300</v>
      </c>
      <c r="G20" s="38">
        <f t="shared" si="0"/>
        <v>1200</v>
      </c>
    </row>
    <row r="21" spans="1:7">
      <c r="A21" s="34">
        <v>12</v>
      </c>
      <c r="B21" s="35" t="s">
        <v>177</v>
      </c>
      <c r="C21" s="34">
        <v>56</v>
      </c>
      <c r="D21" s="34" t="s">
        <v>143</v>
      </c>
      <c r="E21" s="40">
        <v>2</v>
      </c>
      <c r="F21" s="38">
        <v>300</v>
      </c>
      <c r="G21" s="38">
        <f t="shared" si="0"/>
        <v>600</v>
      </c>
    </row>
    <row r="22" spans="1:7">
      <c r="A22" s="34">
        <v>13</v>
      </c>
      <c r="B22" s="35" t="s">
        <v>178</v>
      </c>
      <c r="C22" s="34">
        <v>4</v>
      </c>
      <c r="D22" s="34"/>
      <c r="E22" s="40">
        <v>4</v>
      </c>
      <c r="F22" s="38">
        <v>300</v>
      </c>
      <c r="G22" s="38">
        <f t="shared" si="0"/>
        <v>1200</v>
      </c>
    </row>
    <row r="23" spans="1:7">
      <c r="A23" s="34">
        <v>14</v>
      </c>
      <c r="B23" s="35" t="s">
        <v>178</v>
      </c>
      <c r="C23" s="34">
        <v>6</v>
      </c>
      <c r="D23" s="34" t="s">
        <v>179</v>
      </c>
      <c r="E23" s="40">
        <v>2</v>
      </c>
      <c r="F23" s="38">
        <v>300</v>
      </c>
      <c r="G23" s="38">
        <f t="shared" si="0"/>
        <v>600</v>
      </c>
    </row>
    <row r="24" spans="1:7">
      <c r="A24" s="34">
        <v>15</v>
      </c>
      <c r="B24" s="41" t="s">
        <v>178</v>
      </c>
      <c r="C24" s="36">
        <v>6</v>
      </c>
      <c r="D24" s="34" t="s">
        <v>180</v>
      </c>
      <c r="E24" s="42">
        <v>2</v>
      </c>
      <c r="F24" s="38">
        <v>300</v>
      </c>
      <c r="G24" s="38">
        <f t="shared" si="0"/>
        <v>600</v>
      </c>
    </row>
    <row r="25" spans="1:7">
      <c r="A25" s="34">
        <v>16</v>
      </c>
      <c r="B25" s="35" t="s">
        <v>178</v>
      </c>
      <c r="C25" s="34">
        <v>11</v>
      </c>
      <c r="D25" s="34"/>
      <c r="E25" s="40">
        <v>4</v>
      </c>
      <c r="F25" s="38">
        <v>300</v>
      </c>
      <c r="G25" s="38">
        <f t="shared" si="0"/>
        <v>1200</v>
      </c>
    </row>
    <row r="26" spans="1:7">
      <c r="A26" s="34">
        <v>17</v>
      </c>
      <c r="B26" s="35" t="s">
        <v>145</v>
      </c>
      <c r="C26" s="34">
        <v>33</v>
      </c>
      <c r="D26" s="34"/>
      <c r="E26" s="40">
        <v>2</v>
      </c>
      <c r="F26" s="38">
        <v>300</v>
      </c>
      <c r="G26" s="38">
        <f t="shared" si="0"/>
        <v>600</v>
      </c>
    </row>
    <row r="27" spans="1:7">
      <c r="A27" s="34">
        <v>18</v>
      </c>
      <c r="B27" s="35" t="s">
        <v>145</v>
      </c>
      <c r="C27" s="34">
        <v>35</v>
      </c>
      <c r="D27" s="34"/>
      <c r="E27" s="40">
        <v>6</v>
      </c>
      <c r="F27" s="38">
        <v>300</v>
      </c>
      <c r="G27" s="38">
        <f t="shared" si="0"/>
        <v>1800</v>
      </c>
    </row>
    <row r="28" spans="1:7">
      <c r="A28" s="34">
        <v>19</v>
      </c>
      <c r="B28" s="35" t="s">
        <v>145</v>
      </c>
      <c r="C28" s="34">
        <v>41</v>
      </c>
      <c r="D28" s="34"/>
      <c r="E28" s="40">
        <v>5</v>
      </c>
      <c r="F28" s="38">
        <v>300</v>
      </c>
      <c r="G28" s="38">
        <f t="shared" si="0"/>
        <v>1500</v>
      </c>
    </row>
    <row r="29" spans="1:7">
      <c r="A29" s="34">
        <v>20</v>
      </c>
      <c r="B29" s="35" t="s">
        <v>145</v>
      </c>
      <c r="C29" s="34">
        <v>43</v>
      </c>
      <c r="D29" s="34"/>
      <c r="E29" s="40">
        <v>5</v>
      </c>
      <c r="F29" s="38">
        <v>300</v>
      </c>
      <c r="G29" s="38">
        <f t="shared" si="0"/>
        <v>1500</v>
      </c>
    </row>
    <row r="30" spans="1:7">
      <c r="A30" s="34">
        <v>21</v>
      </c>
      <c r="B30" s="35" t="s">
        <v>145</v>
      </c>
      <c r="C30" s="34">
        <v>59</v>
      </c>
      <c r="D30" s="34"/>
      <c r="E30" s="40">
        <v>1</v>
      </c>
      <c r="F30" s="38">
        <v>300</v>
      </c>
      <c r="G30" s="38">
        <f t="shared" si="0"/>
        <v>300</v>
      </c>
    </row>
    <row r="31" spans="1:7">
      <c r="A31" s="43">
        <v>22</v>
      </c>
      <c r="B31" s="44" t="s">
        <v>145</v>
      </c>
      <c r="C31" s="43">
        <v>59</v>
      </c>
      <c r="D31" s="43" t="s">
        <v>143</v>
      </c>
      <c r="E31" s="45">
        <v>1</v>
      </c>
      <c r="F31" s="38">
        <v>300</v>
      </c>
      <c r="G31" s="38">
        <f t="shared" si="0"/>
        <v>300</v>
      </c>
    </row>
    <row r="32" spans="1:7">
      <c r="A32" s="46">
        <v>23</v>
      </c>
      <c r="B32" s="35" t="s">
        <v>145</v>
      </c>
      <c r="C32" s="34">
        <v>61</v>
      </c>
      <c r="D32" s="43" t="s">
        <v>143</v>
      </c>
      <c r="E32" s="40">
        <v>2</v>
      </c>
      <c r="F32" s="38">
        <v>300</v>
      </c>
      <c r="G32" s="38">
        <f t="shared" si="0"/>
        <v>600</v>
      </c>
    </row>
    <row r="33" spans="1:7">
      <c r="A33" s="36">
        <v>24</v>
      </c>
      <c r="B33" s="35" t="s">
        <v>145</v>
      </c>
      <c r="C33" s="34">
        <v>63</v>
      </c>
      <c r="D33" s="34"/>
      <c r="E33" s="40">
        <v>5</v>
      </c>
      <c r="F33" s="38">
        <v>300</v>
      </c>
      <c r="G33" s="38">
        <f t="shared" si="0"/>
        <v>1500</v>
      </c>
    </row>
    <row r="34" spans="1:7">
      <c r="A34" s="47"/>
      <c r="B34" s="48" t="s">
        <v>181</v>
      </c>
      <c r="C34" s="49"/>
      <c r="D34" s="47"/>
      <c r="E34" s="50">
        <f>SUM(E10:E33)</f>
        <v>68</v>
      </c>
      <c r="F34" s="38"/>
      <c r="G34" s="51">
        <f>SUM(G10:G33)</f>
        <v>20400</v>
      </c>
    </row>
    <row r="35" spans="1:7">
      <c r="A35" s="52"/>
      <c r="B35" s="96"/>
      <c r="C35" s="96"/>
      <c r="D35" s="96"/>
      <c r="E35" s="96"/>
      <c r="F35" s="96"/>
      <c r="G35" s="97"/>
    </row>
    <row r="36" spans="1:7">
      <c r="A36" s="34">
        <v>1</v>
      </c>
      <c r="B36" s="35" t="s">
        <v>182</v>
      </c>
      <c r="C36" s="34">
        <v>86</v>
      </c>
      <c r="D36" s="34"/>
      <c r="E36" s="40">
        <v>6</v>
      </c>
      <c r="F36" s="38">
        <v>300</v>
      </c>
      <c r="G36" s="38">
        <f>E36*F36</f>
        <v>1800</v>
      </c>
    </row>
    <row r="37" spans="1:7">
      <c r="A37" s="34">
        <f t="shared" ref="A37:A55" si="2">A36+1</f>
        <v>2</v>
      </c>
      <c r="B37" s="35" t="s">
        <v>182</v>
      </c>
      <c r="C37" s="34">
        <v>94</v>
      </c>
      <c r="D37" s="34"/>
      <c r="E37" s="40">
        <v>6</v>
      </c>
      <c r="F37" s="38">
        <v>300</v>
      </c>
      <c r="G37" s="38">
        <f t="shared" ref="G37:G48" si="3">E37*F37</f>
        <v>1800</v>
      </c>
    </row>
    <row r="38" spans="1:7">
      <c r="A38" s="34">
        <f t="shared" si="2"/>
        <v>3</v>
      </c>
      <c r="B38" s="35" t="s">
        <v>146</v>
      </c>
      <c r="C38" s="34">
        <v>21</v>
      </c>
      <c r="D38" s="34"/>
      <c r="E38" s="40">
        <v>6</v>
      </c>
      <c r="F38" s="38">
        <v>300</v>
      </c>
      <c r="G38" s="38">
        <f t="shared" si="3"/>
        <v>1800</v>
      </c>
    </row>
    <row r="39" spans="1:7">
      <c r="A39" s="34">
        <f t="shared" si="2"/>
        <v>4</v>
      </c>
      <c r="B39" s="35" t="s">
        <v>146</v>
      </c>
      <c r="C39" s="34">
        <v>25</v>
      </c>
      <c r="D39" s="34"/>
      <c r="E39" s="40">
        <v>6</v>
      </c>
      <c r="F39" s="38">
        <v>300</v>
      </c>
      <c r="G39" s="38">
        <f t="shared" si="3"/>
        <v>1800</v>
      </c>
    </row>
    <row r="40" spans="1:7">
      <c r="A40" s="34">
        <f t="shared" si="2"/>
        <v>5</v>
      </c>
      <c r="B40" s="35" t="s">
        <v>146</v>
      </c>
      <c r="C40" s="34">
        <v>39</v>
      </c>
      <c r="D40" s="34"/>
      <c r="E40" s="40">
        <v>4</v>
      </c>
      <c r="F40" s="38">
        <v>300</v>
      </c>
      <c r="G40" s="38">
        <f t="shared" si="3"/>
        <v>1200</v>
      </c>
    </row>
    <row r="41" spans="1:7">
      <c r="A41" s="34">
        <f t="shared" si="2"/>
        <v>6</v>
      </c>
      <c r="B41" s="35" t="s">
        <v>177</v>
      </c>
      <c r="C41" s="34">
        <v>53</v>
      </c>
      <c r="D41" s="34"/>
      <c r="E41" s="40">
        <v>6</v>
      </c>
      <c r="F41" s="38">
        <v>300</v>
      </c>
      <c r="G41" s="38">
        <f t="shared" si="3"/>
        <v>1800</v>
      </c>
    </row>
    <row r="42" spans="1:7">
      <c r="A42" s="34">
        <f t="shared" si="2"/>
        <v>7</v>
      </c>
      <c r="B42" s="35" t="s">
        <v>183</v>
      </c>
      <c r="C42" s="34">
        <v>5</v>
      </c>
      <c r="D42" s="34"/>
      <c r="E42" s="40">
        <v>6</v>
      </c>
      <c r="F42" s="38">
        <v>300</v>
      </c>
      <c r="G42" s="38">
        <f t="shared" si="3"/>
        <v>1800</v>
      </c>
    </row>
    <row r="43" spans="1:7">
      <c r="A43" s="34">
        <f t="shared" si="2"/>
        <v>8</v>
      </c>
      <c r="B43" s="35" t="s">
        <v>145</v>
      </c>
      <c r="C43" s="34">
        <v>65</v>
      </c>
      <c r="D43" s="34"/>
      <c r="E43" s="40">
        <v>2</v>
      </c>
      <c r="F43" s="38">
        <v>300</v>
      </c>
      <c r="G43" s="38">
        <f t="shared" si="3"/>
        <v>600</v>
      </c>
    </row>
    <row r="44" spans="1:7">
      <c r="A44" s="34">
        <f t="shared" si="2"/>
        <v>9</v>
      </c>
      <c r="B44" s="35" t="s">
        <v>145</v>
      </c>
      <c r="C44" s="34">
        <v>67</v>
      </c>
      <c r="D44" s="34"/>
      <c r="E44" s="40">
        <v>2</v>
      </c>
      <c r="F44" s="38">
        <v>300</v>
      </c>
      <c r="G44" s="38">
        <f t="shared" si="3"/>
        <v>600</v>
      </c>
    </row>
    <row r="45" spans="1:7">
      <c r="A45" s="34">
        <v>10</v>
      </c>
      <c r="B45" s="35" t="s">
        <v>145</v>
      </c>
      <c r="C45" s="34">
        <v>79</v>
      </c>
      <c r="D45" s="34"/>
      <c r="E45" s="40">
        <v>2</v>
      </c>
      <c r="F45" s="38">
        <v>300</v>
      </c>
      <c r="G45" s="38">
        <f t="shared" si="3"/>
        <v>600</v>
      </c>
    </row>
    <row r="46" spans="1:7">
      <c r="A46" s="34">
        <f t="shared" si="2"/>
        <v>11</v>
      </c>
      <c r="B46" s="35" t="s">
        <v>145</v>
      </c>
      <c r="C46" s="34">
        <v>81</v>
      </c>
      <c r="D46" s="34"/>
      <c r="E46" s="40">
        <v>2</v>
      </c>
      <c r="F46" s="38">
        <v>300</v>
      </c>
      <c r="G46" s="38">
        <f t="shared" si="3"/>
        <v>600</v>
      </c>
    </row>
    <row r="47" spans="1:7">
      <c r="A47" s="34">
        <f t="shared" si="2"/>
        <v>12</v>
      </c>
      <c r="B47" s="35" t="s">
        <v>145</v>
      </c>
      <c r="C47" s="34">
        <v>83</v>
      </c>
      <c r="D47" s="34" t="s">
        <v>143</v>
      </c>
      <c r="E47" s="40">
        <v>1</v>
      </c>
      <c r="F47" s="38">
        <v>300</v>
      </c>
      <c r="G47" s="38">
        <f t="shared" si="3"/>
        <v>300</v>
      </c>
    </row>
    <row r="48" spans="1:7">
      <c r="A48" s="34">
        <f t="shared" si="2"/>
        <v>13</v>
      </c>
      <c r="B48" s="35" t="s">
        <v>145</v>
      </c>
      <c r="C48" s="34">
        <v>83</v>
      </c>
      <c r="D48" s="34"/>
      <c r="E48" s="40">
        <v>4</v>
      </c>
      <c r="F48" s="38">
        <v>300</v>
      </c>
      <c r="G48" s="38">
        <f t="shared" si="3"/>
        <v>1200</v>
      </c>
    </row>
    <row r="49" spans="1:7">
      <c r="A49" s="34"/>
      <c r="B49" s="48" t="s">
        <v>181</v>
      </c>
      <c r="C49" s="49"/>
      <c r="D49" s="47"/>
      <c r="E49" s="50">
        <f>SUM(E36:E48)</f>
        <v>53</v>
      </c>
      <c r="F49" s="38" t="s">
        <v>49</v>
      </c>
      <c r="G49" s="51">
        <f>SUM(G36:G48)</f>
        <v>15900</v>
      </c>
    </row>
    <row r="50" spans="1:7">
      <c r="A50" s="34"/>
      <c r="B50" s="52"/>
      <c r="C50" s="93"/>
      <c r="D50" s="93"/>
      <c r="E50" s="93"/>
      <c r="F50" s="93"/>
      <c r="G50" s="94"/>
    </row>
    <row r="51" spans="1:7">
      <c r="A51" s="34">
        <f t="shared" si="2"/>
        <v>1</v>
      </c>
      <c r="B51" s="35" t="s">
        <v>151</v>
      </c>
      <c r="C51" s="34">
        <v>6</v>
      </c>
      <c r="D51" s="34"/>
      <c r="E51" s="40">
        <v>2</v>
      </c>
      <c r="F51" s="38">
        <v>300</v>
      </c>
      <c r="G51" s="38">
        <f>E51*F51</f>
        <v>600</v>
      </c>
    </row>
    <row r="52" spans="1:7">
      <c r="A52" s="34">
        <v>2</v>
      </c>
      <c r="B52" s="35" t="s">
        <v>151</v>
      </c>
      <c r="C52" s="34">
        <v>16</v>
      </c>
      <c r="D52" s="34"/>
      <c r="E52" s="40">
        <v>6</v>
      </c>
      <c r="F52" s="38">
        <v>300</v>
      </c>
      <c r="G52" s="38">
        <f t="shared" ref="G52:G60" si="4">E52*F52</f>
        <v>1800</v>
      </c>
    </row>
    <row r="53" spans="1:7">
      <c r="A53" s="34">
        <f t="shared" si="2"/>
        <v>3</v>
      </c>
      <c r="B53" s="35" t="s">
        <v>151</v>
      </c>
      <c r="C53" s="34">
        <v>18</v>
      </c>
      <c r="D53" s="34"/>
      <c r="E53" s="40">
        <v>2</v>
      </c>
      <c r="F53" s="38">
        <v>300</v>
      </c>
      <c r="G53" s="38">
        <f t="shared" si="4"/>
        <v>600</v>
      </c>
    </row>
    <row r="54" spans="1:7">
      <c r="A54" s="34">
        <f t="shared" si="2"/>
        <v>4</v>
      </c>
      <c r="B54" s="35" t="s">
        <v>150</v>
      </c>
      <c r="C54" s="34">
        <v>36</v>
      </c>
      <c r="D54" s="34"/>
      <c r="E54" s="40">
        <v>18</v>
      </c>
      <c r="F54" s="38">
        <v>300</v>
      </c>
      <c r="G54" s="38">
        <f t="shared" si="4"/>
        <v>5400</v>
      </c>
    </row>
    <row r="55" spans="1:7">
      <c r="A55" s="34">
        <f t="shared" si="2"/>
        <v>5</v>
      </c>
      <c r="B55" s="35" t="s">
        <v>145</v>
      </c>
      <c r="C55" s="34">
        <v>103</v>
      </c>
      <c r="D55" s="34"/>
      <c r="E55" s="40">
        <v>8</v>
      </c>
      <c r="F55" s="38">
        <v>300</v>
      </c>
      <c r="G55" s="38">
        <f t="shared" si="4"/>
        <v>2400</v>
      </c>
    </row>
    <row r="56" spans="1:7">
      <c r="A56" s="53">
        <v>6</v>
      </c>
      <c r="B56" s="35" t="s">
        <v>145</v>
      </c>
      <c r="C56" s="34">
        <v>109</v>
      </c>
      <c r="D56" s="34" t="s">
        <v>143</v>
      </c>
      <c r="E56" s="40">
        <v>2</v>
      </c>
      <c r="F56" s="38">
        <v>300</v>
      </c>
      <c r="G56" s="38">
        <f t="shared" si="4"/>
        <v>600</v>
      </c>
    </row>
    <row r="57" spans="1:7">
      <c r="A57" s="54">
        <v>7</v>
      </c>
      <c r="B57" s="35" t="s">
        <v>145</v>
      </c>
      <c r="C57" s="34">
        <v>109</v>
      </c>
      <c r="D57" s="34"/>
      <c r="E57" s="40">
        <v>2</v>
      </c>
      <c r="F57" s="38">
        <v>300</v>
      </c>
      <c r="G57" s="38">
        <f t="shared" si="4"/>
        <v>600</v>
      </c>
    </row>
    <row r="58" spans="1:7">
      <c r="A58" s="34">
        <v>8</v>
      </c>
      <c r="B58" s="35" t="s">
        <v>145</v>
      </c>
      <c r="C58" s="34">
        <v>111</v>
      </c>
      <c r="D58" s="34" t="s">
        <v>143</v>
      </c>
      <c r="E58" s="40">
        <v>2</v>
      </c>
      <c r="F58" s="38">
        <v>300</v>
      </c>
      <c r="G58" s="38">
        <f t="shared" si="4"/>
        <v>600</v>
      </c>
    </row>
    <row r="59" spans="1:7">
      <c r="A59" s="34">
        <v>9</v>
      </c>
      <c r="B59" s="35" t="s">
        <v>145</v>
      </c>
      <c r="C59" s="34">
        <v>119</v>
      </c>
      <c r="D59" s="34"/>
      <c r="E59" s="40">
        <v>6</v>
      </c>
      <c r="F59" s="38">
        <v>300</v>
      </c>
      <c r="G59" s="38">
        <f t="shared" si="4"/>
        <v>1800</v>
      </c>
    </row>
    <row r="60" spans="1:7">
      <c r="A60" s="34">
        <f t="shared" ref="A60:A75" si="5">A59+1</f>
        <v>10</v>
      </c>
      <c r="B60" s="35" t="s">
        <v>145</v>
      </c>
      <c r="C60" s="34">
        <v>123</v>
      </c>
      <c r="D60" s="34"/>
      <c r="E60" s="40">
        <v>2</v>
      </c>
      <c r="F60" s="38">
        <v>300</v>
      </c>
      <c r="G60" s="38">
        <f t="shared" si="4"/>
        <v>600</v>
      </c>
    </row>
    <row r="61" spans="1:7">
      <c r="A61" s="34"/>
      <c r="B61" s="48" t="s">
        <v>184</v>
      </c>
      <c r="C61" s="49"/>
      <c r="D61" s="47"/>
      <c r="E61" s="50">
        <f>SUM(E51:E60)</f>
        <v>50</v>
      </c>
      <c r="F61" s="38"/>
      <c r="G61" s="51">
        <f>SUM(G51:G60)</f>
        <v>15000</v>
      </c>
    </row>
    <row r="62" spans="1:7">
      <c r="A62" s="34"/>
      <c r="B62" s="95"/>
      <c r="C62" s="96"/>
      <c r="D62" s="96"/>
      <c r="E62" s="96"/>
      <c r="F62" s="96"/>
      <c r="G62" s="97"/>
    </row>
    <row r="63" spans="1:7">
      <c r="A63" s="34">
        <f t="shared" si="5"/>
        <v>1</v>
      </c>
      <c r="B63" s="35" t="s">
        <v>185</v>
      </c>
      <c r="C63" s="34">
        <v>5</v>
      </c>
      <c r="D63" s="34"/>
      <c r="E63" s="40">
        <v>10</v>
      </c>
      <c r="F63" s="38">
        <v>300</v>
      </c>
      <c r="G63" s="38">
        <f>F63*E63</f>
        <v>3000</v>
      </c>
    </row>
    <row r="64" spans="1:7">
      <c r="A64" s="34">
        <f t="shared" si="5"/>
        <v>2</v>
      </c>
      <c r="B64" s="35" t="s">
        <v>185</v>
      </c>
      <c r="C64" s="34">
        <v>9</v>
      </c>
      <c r="D64" s="34"/>
      <c r="E64" s="40">
        <v>2</v>
      </c>
      <c r="F64" s="38">
        <v>300</v>
      </c>
      <c r="G64" s="38">
        <f t="shared" ref="G64:G77" si="6">F64*E64</f>
        <v>600</v>
      </c>
    </row>
    <row r="65" spans="1:7">
      <c r="A65" s="34">
        <f t="shared" si="5"/>
        <v>3</v>
      </c>
      <c r="B65" s="35" t="s">
        <v>149</v>
      </c>
      <c r="C65" s="34">
        <v>127</v>
      </c>
      <c r="D65" s="34"/>
      <c r="E65" s="40">
        <v>2</v>
      </c>
      <c r="F65" s="38">
        <v>300</v>
      </c>
      <c r="G65" s="38">
        <f t="shared" si="6"/>
        <v>600</v>
      </c>
    </row>
    <row r="66" spans="1:7">
      <c r="A66" s="34">
        <f t="shared" si="5"/>
        <v>4</v>
      </c>
      <c r="B66" s="35" t="s">
        <v>149</v>
      </c>
      <c r="C66" s="34">
        <v>127</v>
      </c>
      <c r="D66" s="34" t="s">
        <v>143</v>
      </c>
      <c r="E66" s="40">
        <v>12</v>
      </c>
      <c r="F66" s="38">
        <v>300</v>
      </c>
      <c r="G66" s="38">
        <f t="shared" si="6"/>
        <v>3600</v>
      </c>
    </row>
    <row r="67" spans="1:7">
      <c r="A67" s="34">
        <f t="shared" si="5"/>
        <v>5</v>
      </c>
      <c r="B67" s="35" t="s">
        <v>149</v>
      </c>
      <c r="C67" s="34">
        <v>129</v>
      </c>
      <c r="D67" s="34"/>
      <c r="E67" s="40">
        <v>10</v>
      </c>
      <c r="F67" s="38">
        <v>300</v>
      </c>
      <c r="G67" s="38">
        <f t="shared" si="6"/>
        <v>3000</v>
      </c>
    </row>
    <row r="68" spans="1:7">
      <c r="A68" s="34">
        <f t="shared" si="5"/>
        <v>6</v>
      </c>
      <c r="B68" s="35" t="s">
        <v>149</v>
      </c>
      <c r="C68" s="34">
        <v>131</v>
      </c>
      <c r="D68" s="34"/>
      <c r="E68" s="40">
        <v>2</v>
      </c>
      <c r="F68" s="38">
        <v>300</v>
      </c>
      <c r="G68" s="38">
        <f t="shared" si="6"/>
        <v>600</v>
      </c>
    </row>
    <row r="69" spans="1:7">
      <c r="A69" s="34">
        <f t="shared" si="5"/>
        <v>7</v>
      </c>
      <c r="B69" s="35" t="s">
        <v>149</v>
      </c>
      <c r="C69" s="34">
        <v>135</v>
      </c>
      <c r="D69" s="34"/>
      <c r="E69" s="40">
        <v>12</v>
      </c>
      <c r="F69" s="38">
        <v>300</v>
      </c>
      <c r="G69" s="38">
        <f t="shared" si="6"/>
        <v>3600</v>
      </c>
    </row>
    <row r="70" spans="1:7">
      <c r="A70" s="34">
        <f t="shared" si="5"/>
        <v>8</v>
      </c>
      <c r="B70" s="35" t="s">
        <v>186</v>
      </c>
      <c r="C70" s="34">
        <v>2</v>
      </c>
      <c r="D70" s="34"/>
      <c r="E70" s="40">
        <v>10</v>
      </c>
      <c r="F70" s="38">
        <v>300</v>
      </c>
      <c r="G70" s="38">
        <f t="shared" si="6"/>
        <v>3000</v>
      </c>
    </row>
    <row r="71" spans="1:7">
      <c r="A71" s="34">
        <v>9</v>
      </c>
      <c r="B71" s="35" t="s">
        <v>145</v>
      </c>
      <c r="C71" s="34">
        <v>13</v>
      </c>
      <c r="D71" s="34" t="s">
        <v>141</v>
      </c>
      <c r="E71" s="40">
        <v>4</v>
      </c>
      <c r="F71" s="38">
        <v>300</v>
      </c>
      <c r="G71" s="38">
        <f t="shared" si="6"/>
        <v>1200</v>
      </c>
    </row>
    <row r="72" spans="1:7">
      <c r="A72" s="34">
        <f t="shared" si="5"/>
        <v>10</v>
      </c>
      <c r="B72" s="35" t="s">
        <v>145</v>
      </c>
      <c r="C72" s="34">
        <v>13</v>
      </c>
      <c r="D72" s="34" t="s">
        <v>143</v>
      </c>
      <c r="E72" s="40">
        <v>5</v>
      </c>
      <c r="F72" s="38">
        <v>300</v>
      </c>
      <c r="G72" s="38">
        <f t="shared" si="6"/>
        <v>1500</v>
      </c>
    </row>
    <row r="73" spans="1:7">
      <c r="A73" s="34">
        <f t="shared" si="5"/>
        <v>11</v>
      </c>
      <c r="B73" s="35" t="s">
        <v>145</v>
      </c>
      <c r="C73" s="34">
        <v>13</v>
      </c>
      <c r="D73" s="34" t="s">
        <v>144</v>
      </c>
      <c r="E73" s="40">
        <v>1</v>
      </c>
      <c r="F73" s="38">
        <v>300</v>
      </c>
      <c r="G73" s="38">
        <f t="shared" si="6"/>
        <v>300</v>
      </c>
    </row>
    <row r="74" spans="1:7">
      <c r="A74" s="34">
        <f t="shared" si="5"/>
        <v>12</v>
      </c>
      <c r="B74" s="35" t="s">
        <v>145</v>
      </c>
      <c r="C74" s="34">
        <v>13</v>
      </c>
      <c r="D74" s="34"/>
      <c r="E74" s="40">
        <v>3</v>
      </c>
      <c r="F74" s="38">
        <v>300</v>
      </c>
      <c r="G74" s="38">
        <f t="shared" si="6"/>
        <v>900</v>
      </c>
    </row>
    <row r="75" spans="1:7">
      <c r="A75" s="34">
        <f t="shared" si="5"/>
        <v>13</v>
      </c>
      <c r="B75" s="35" t="s">
        <v>145</v>
      </c>
      <c r="C75" s="34">
        <v>17</v>
      </c>
      <c r="D75" s="34" t="s">
        <v>143</v>
      </c>
      <c r="E75" s="40">
        <v>5</v>
      </c>
      <c r="F75" s="38">
        <v>300</v>
      </c>
      <c r="G75" s="38">
        <f t="shared" si="6"/>
        <v>1500</v>
      </c>
    </row>
    <row r="76" spans="1:7">
      <c r="A76" s="55">
        <v>14</v>
      </c>
      <c r="B76" s="35" t="s">
        <v>145</v>
      </c>
      <c r="C76" s="34">
        <v>23</v>
      </c>
      <c r="D76" s="34"/>
      <c r="E76" s="40">
        <v>2</v>
      </c>
      <c r="F76" s="38">
        <v>300</v>
      </c>
      <c r="G76" s="38">
        <f t="shared" si="6"/>
        <v>600</v>
      </c>
    </row>
    <row r="77" spans="1:7">
      <c r="A77" s="34">
        <v>15</v>
      </c>
      <c r="B77" s="35" t="s">
        <v>145</v>
      </c>
      <c r="C77" s="34">
        <v>25</v>
      </c>
      <c r="D77" s="34"/>
      <c r="E77" s="40">
        <v>5</v>
      </c>
      <c r="F77" s="38">
        <v>300</v>
      </c>
      <c r="G77" s="38">
        <f t="shared" si="6"/>
        <v>1500</v>
      </c>
    </row>
    <row r="78" spans="1:7">
      <c r="A78" s="34"/>
      <c r="B78" s="56" t="s">
        <v>184</v>
      </c>
      <c r="C78" s="49"/>
      <c r="D78" s="47"/>
      <c r="E78" s="50">
        <f>SUM(E63:E77)</f>
        <v>85</v>
      </c>
      <c r="F78" s="38"/>
      <c r="G78" s="51">
        <f>SUM(G63:G77)</f>
        <v>25500</v>
      </c>
    </row>
    <row r="79" spans="1:7">
      <c r="A79" s="34"/>
      <c r="B79" s="95"/>
      <c r="C79" s="96"/>
      <c r="D79" s="96"/>
      <c r="E79" s="96"/>
      <c r="F79" s="96"/>
      <c r="G79" s="97"/>
    </row>
    <row r="80" spans="1:7">
      <c r="A80" s="34">
        <f t="shared" ref="A80:A94" si="7">A79+1</f>
        <v>1</v>
      </c>
      <c r="B80" s="35" t="s">
        <v>182</v>
      </c>
      <c r="C80" s="34">
        <v>93</v>
      </c>
      <c r="D80" s="34" t="s">
        <v>143</v>
      </c>
      <c r="E80" s="40">
        <v>2</v>
      </c>
      <c r="F80" s="38">
        <v>300</v>
      </c>
      <c r="G80" s="38">
        <f>E80*F80</f>
        <v>600</v>
      </c>
    </row>
    <row r="81" spans="1:7">
      <c r="A81" s="34">
        <v>2</v>
      </c>
      <c r="B81" s="35" t="s">
        <v>182</v>
      </c>
      <c r="C81" s="34">
        <v>100</v>
      </c>
      <c r="D81" s="34"/>
      <c r="E81" s="40">
        <v>2</v>
      </c>
      <c r="F81" s="38">
        <v>300</v>
      </c>
      <c r="G81" s="38">
        <f t="shared" ref="G81:G102" si="8">E81*F81</f>
        <v>600</v>
      </c>
    </row>
    <row r="82" spans="1:7">
      <c r="A82" s="34">
        <f t="shared" si="7"/>
        <v>3</v>
      </c>
      <c r="B82" s="35" t="s">
        <v>182</v>
      </c>
      <c r="C82" s="34">
        <v>104</v>
      </c>
      <c r="D82" s="34"/>
      <c r="E82" s="40">
        <v>4</v>
      </c>
      <c r="F82" s="38">
        <v>300</v>
      </c>
      <c r="G82" s="38">
        <f t="shared" si="8"/>
        <v>1200</v>
      </c>
    </row>
    <row r="83" spans="1:7">
      <c r="A83" s="34">
        <f t="shared" si="7"/>
        <v>4</v>
      </c>
      <c r="B83" s="35" t="s">
        <v>182</v>
      </c>
      <c r="C83" s="34">
        <v>108</v>
      </c>
      <c r="D83" s="34" t="s">
        <v>143</v>
      </c>
      <c r="E83" s="40">
        <v>2</v>
      </c>
      <c r="F83" s="38">
        <v>300</v>
      </c>
      <c r="G83" s="38">
        <f t="shared" si="8"/>
        <v>600</v>
      </c>
    </row>
    <row r="84" spans="1:7">
      <c r="A84" s="34">
        <f t="shared" si="7"/>
        <v>5</v>
      </c>
      <c r="B84" s="35" t="s">
        <v>182</v>
      </c>
      <c r="C84" s="34">
        <v>108</v>
      </c>
      <c r="D84" s="34"/>
      <c r="E84" s="40">
        <v>2</v>
      </c>
      <c r="F84" s="38">
        <v>300</v>
      </c>
      <c r="G84" s="38">
        <f t="shared" si="8"/>
        <v>600</v>
      </c>
    </row>
    <row r="85" spans="1:7">
      <c r="A85" s="34">
        <f t="shared" si="7"/>
        <v>6</v>
      </c>
      <c r="B85" s="35" t="s">
        <v>182</v>
      </c>
      <c r="C85" s="34">
        <v>112</v>
      </c>
      <c r="D85" s="34"/>
      <c r="E85" s="40">
        <v>4</v>
      </c>
      <c r="F85" s="38">
        <v>300</v>
      </c>
      <c r="G85" s="38">
        <f t="shared" si="8"/>
        <v>1200</v>
      </c>
    </row>
    <row r="86" spans="1:7">
      <c r="A86" s="34">
        <f t="shared" si="7"/>
        <v>7</v>
      </c>
      <c r="B86" s="35" t="s">
        <v>182</v>
      </c>
      <c r="C86" s="34">
        <v>116</v>
      </c>
      <c r="D86" s="34"/>
      <c r="E86" s="40">
        <v>2</v>
      </c>
      <c r="F86" s="38">
        <v>300</v>
      </c>
      <c r="G86" s="38">
        <f t="shared" si="8"/>
        <v>600</v>
      </c>
    </row>
    <row r="87" spans="1:7">
      <c r="A87" s="34">
        <f t="shared" si="7"/>
        <v>8</v>
      </c>
      <c r="B87" s="35" t="s">
        <v>182</v>
      </c>
      <c r="C87" s="34">
        <v>118</v>
      </c>
      <c r="D87" s="34"/>
      <c r="E87" s="40">
        <v>2</v>
      </c>
      <c r="F87" s="38">
        <v>300</v>
      </c>
      <c r="G87" s="38">
        <f t="shared" si="8"/>
        <v>600</v>
      </c>
    </row>
    <row r="88" spans="1:7">
      <c r="A88" s="34">
        <f t="shared" si="7"/>
        <v>9</v>
      </c>
      <c r="B88" s="35" t="s">
        <v>182</v>
      </c>
      <c r="C88" s="34">
        <v>122</v>
      </c>
      <c r="D88" s="34"/>
      <c r="E88" s="40">
        <v>4</v>
      </c>
      <c r="F88" s="38">
        <v>300</v>
      </c>
      <c r="G88" s="38">
        <f t="shared" si="8"/>
        <v>1200</v>
      </c>
    </row>
    <row r="89" spans="1:7">
      <c r="A89" s="34">
        <f t="shared" si="7"/>
        <v>10</v>
      </c>
      <c r="B89" s="35" t="s">
        <v>182</v>
      </c>
      <c r="C89" s="34">
        <v>124</v>
      </c>
      <c r="D89" s="34"/>
      <c r="E89" s="40">
        <v>2</v>
      </c>
      <c r="F89" s="38">
        <v>300</v>
      </c>
      <c r="G89" s="38">
        <f t="shared" si="8"/>
        <v>600</v>
      </c>
    </row>
    <row r="90" spans="1:7">
      <c r="A90" s="34">
        <f t="shared" si="7"/>
        <v>11</v>
      </c>
      <c r="B90" s="35" t="s">
        <v>182</v>
      </c>
      <c r="C90" s="34">
        <v>126</v>
      </c>
      <c r="D90" s="34"/>
      <c r="E90" s="40">
        <v>2</v>
      </c>
      <c r="F90" s="38">
        <v>300</v>
      </c>
      <c r="G90" s="38">
        <f t="shared" si="8"/>
        <v>600</v>
      </c>
    </row>
    <row r="91" spans="1:7">
      <c r="A91" s="34">
        <v>12</v>
      </c>
      <c r="B91" s="35" t="s">
        <v>182</v>
      </c>
      <c r="C91" s="34">
        <v>138</v>
      </c>
      <c r="D91" s="34"/>
      <c r="E91" s="40">
        <v>3</v>
      </c>
      <c r="F91" s="38">
        <v>300</v>
      </c>
      <c r="G91" s="38">
        <f t="shared" si="8"/>
        <v>900</v>
      </c>
    </row>
    <row r="92" spans="1:7">
      <c r="A92" s="34">
        <f t="shared" si="7"/>
        <v>13</v>
      </c>
      <c r="B92" s="35" t="s">
        <v>182</v>
      </c>
      <c r="C92" s="34">
        <v>138</v>
      </c>
      <c r="D92" s="34" t="s">
        <v>143</v>
      </c>
      <c r="E92" s="40">
        <v>6</v>
      </c>
      <c r="F92" s="38">
        <v>300</v>
      </c>
      <c r="G92" s="38">
        <f t="shared" si="8"/>
        <v>1800</v>
      </c>
    </row>
    <row r="93" spans="1:7">
      <c r="A93" s="34">
        <v>14</v>
      </c>
      <c r="B93" s="35" t="s">
        <v>142</v>
      </c>
      <c r="C93" s="34">
        <v>5</v>
      </c>
      <c r="D93" s="34"/>
      <c r="E93" s="40">
        <v>4</v>
      </c>
      <c r="F93" s="38">
        <v>300</v>
      </c>
      <c r="G93" s="38">
        <f t="shared" si="8"/>
        <v>1200</v>
      </c>
    </row>
    <row r="94" spans="1:7">
      <c r="A94" s="34">
        <f t="shared" si="7"/>
        <v>15</v>
      </c>
      <c r="B94" s="35" t="s">
        <v>142</v>
      </c>
      <c r="C94" s="34">
        <v>7</v>
      </c>
      <c r="D94" s="34"/>
      <c r="E94" s="40">
        <v>2</v>
      </c>
      <c r="F94" s="38">
        <v>300</v>
      </c>
      <c r="G94" s="38">
        <f t="shared" si="8"/>
        <v>600</v>
      </c>
    </row>
    <row r="95" spans="1:7">
      <c r="A95" s="53">
        <v>16</v>
      </c>
      <c r="B95" s="35" t="s">
        <v>151</v>
      </c>
      <c r="C95" s="34">
        <v>11</v>
      </c>
      <c r="D95" s="34"/>
      <c r="E95" s="40">
        <v>8</v>
      </c>
      <c r="F95" s="38">
        <v>300</v>
      </c>
      <c r="G95" s="38">
        <f t="shared" si="8"/>
        <v>2400</v>
      </c>
    </row>
    <row r="96" spans="1:7">
      <c r="A96" s="34">
        <v>17</v>
      </c>
      <c r="B96" s="35" t="s">
        <v>152</v>
      </c>
      <c r="C96" s="34">
        <v>1</v>
      </c>
      <c r="D96" s="34"/>
      <c r="E96" s="40">
        <v>9</v>
      </c>
      <c r="F96" s="38">
        <v>300</v>
      </c>
      <c r="G96" s="38">
        <f t="shared" si="8"/>
        <v>2700</v>
      </c>
    </row>
    <row r="97" spans="1:7">
      <c r="A97" s="34">
        <f t="shared" ref="A97:A124" si="9">A96+1</f>
        <v>18</v>
      </c>
      <c r="B97" s="35" t="s">
        <v>152</v>
      </c>
      <c r="C97" s="34">
        <v>2</v>
      </c>
      <c r="D97" s="34"/>
      <c r="E97" s="40">
        <v>4</v>
      </c>
      <c r="F97" s="38">
        <v>300</v>
      </c>
      <c r="G97" s="38">
        <f t="shared" si="8"/>
        <v>1200</v>
      </c>
    </row>
    <row r="98" spans="1:7">
      <c r="A98" s="34">
        <f t="shared" si="9"/>
        <v>19</v>
      </c>
      <c r="B98" s="35" t="s">
        <v>152</v>
      </c>
      <c r="C98" s="34">
        <v>5</v>
      </c>
      <c r="D98" s="34"/>
      <c r="E98" s="40">
        <v>8</v>
      </c>
      <c r="F98" s="38">
        <v>300</v>
      </c>
      <c r="G98" s="38">
        <f t="shared" si="8"/>
        <v>2400</v>
      </c>
    </row>
    <row r="99" spans="1:7">
      <c r="A99" s="34">
        <f t="shared" si="9"/>
        <v>20</v>
      </c>
      <c r="B99" s="35" t="s">
        <v>152</v>
      </c>
      <c r="C99" s="34">
        <v>7</v>
      </c>
      <c r="D99" s="34"/>
      <c r="E99" s="40">
        <v>10</v>
      </c>
      <c r="F99" s="38">
        <v>300</v>
      </c>
      <c r="G99" s="38">
        <f t="shared" si="8"/>
        <v>3000</v>
      </c>
    </row>
    <row r="100" spans="1:7">
      <c r="A100" s="34">
        <v>21</v>
      </c>
      <c r="B100" s="35" t="s">
        <v>150</v>
      </c>
      <c r="C100" s="34">
        <v>47</v>
      </c>
      <c r="D100" s="34"/>
      <c r="E100" s="40">
        <v>4</v>
      </c>
      <c r="F100" s="38">
        <v>300</v>
      </c>
      <c r="G100" s="38">
        <f t="shared" si="8"/>
        <v>1200</v>
      </c>
    </row>
    <row r="101" spans="1:7">
      <c r="A101" s="34">
        <f t="shared" si="9"/>
        <v>22</v>
      </c>
      <c r="B101" s="35" t="s">
        <v>187</v>
      </c>
      <c r="C101" s="34">
        <v>26</v>
      </c>
      <c r="D101" s="34" t="s">
        <v>144</v>
      </c>
      <c r="E101" s="40">
        <v>2</v>
      </c>
      <c r="F101" s="38">
        <v>300</v>
      </c>
      <c r="G101" s="38">
        <f t="shared" si="8"/>
        <v>600</v>
      </c>
    </row>
    <row r="102" spans="1:7">
      <c r="A102" s="34">
        <v>23</v>
      </c>
      <c r="B102" s="35" t="s">
        <v>145</v>
      </c>
      <c r="C102" s="34">
        <v>157</v>
      </c>
      <c r="D102" s="34"/>
      <c r="E102" s="40">
        <v>4</v>
      </c>
      <c r="F102" s="38">
        <v>300</v>
      </c>
      <c r="G102" s="38">
        <f t="shared" si="8"/>
        <v>1200</v>
      </c>
    </row>
    <row r="103" spans="1:7">
      <c r="A103" s="34"/>
      <c r="B103" s="57" t="s">
        <v>184</v>
      </c>
      <c r="C103" s="58"/>
      <c r="D103" s="58"/>
      <c r="E103" s="59">
        <f>SUM(E80:E102)</f>
        <v>92</v>
      </c>
      <c r="F103" s="38"/>
      <c r="G103" s="51">
        <f>SUM(G80:G102)</f>
        <v>27600</v>
      </c>
    </row>
    <row r="104" spans="1:7">
      <c r="A104" s="34"/>
      <c r="B104" s="95"/>
      <c r="C104" s="96"/>
      <c r="D104" s="96"/>
      <c r="E104" s="96"/>
      <c r="F104" s="96"/>
      <c r="G104" s="97"/>
    </row>
    <row r="105" spans="1:7">
      <c r="A105" s="34">
        <f t="shared" si="9"/>
        <v>1</v>
      </c>
      <c r="B105" s="35" t="s">
        <v>145</v>
      </c>
      <c r="C105" s="34">
        <v>106</v>
      </c>
      <c r="D105" s="34"/>
      <c r="E105" s="40">
        <v>5</v>
      </c>
      <c r="F105" s="38">
        <v>300</v>
      </c>
      <c r="G105" s="38">
        <f>F105*E105</f>
        <v>1500</v>
      </c>
    </row>
    <row r="106" spans="1:7">
      <c r="A106" s="34">
        <f t="shared" si="9"/>
        <v>2</v>
      </c>
      <c r="B106" s="35" t="s">
        <v>145</v>
      </c>
      <c r="C106" s="34">
        <v>106</v>
      </c>
      <c r="D106" s="34" t="s">
        <v>143</v>
      </c>
      <c r="E106" s="40">
        <v>3</v>
      </c>
      <c r="F106" s="38">
        <v>300</v>
      </c>
      <c r="G106" s="38">
        <f t="shared" ref="G106:G112" si="10">F106*E106</f>
        <v>900</v>
      </c>
    </row>
    <row r="107" spans="1:7">
      <c r="A107" s="34">
        <f t="shared" si="9"/>
        <v>3</v>
      </c>
      <c r="B107" s="35" t="s">
        <v>145</v>
      </c>
      <c r="C107" s="34">
        <v>106</v>
      </c>
      <c r="D107" s="34" t="s">
        <v>141</v>
      </c>
      <c r="E107" s="40">
        <v>1</v>
      </c>
      <c r="F107" s="38">
        <v>300</v>
      </c>
      <c r="G107" s="38">
        <f t="shared" si="10"/>
        <v>300</v>
      </c>
    </row>
    <row r="108" spans="1:7">
      <c r="A108" s="34">
        <f t="shared" si="9"/>
        <v>4</v>
      </c>
      <c r="B108" s="35" t="s">
        <v>145</v>
      </c>
      <c r="C108" s="34">
        <v>108</v>
      </c>
      <c r="D108" s="34"/>
      <c r="E108" s="40">
        <v>7</v>
      </c>
      <c r="F108" s="38">
        <v>300</v>
      </c>
      <c r="G108" s="38">
        <f t="shared" si="10"/>
        <v>2100</v>
      </c>
    </row>
    <row r="109" spans="1:7">
      <c r="A109" s="34">
        <f t="shared" si="9"/>
        <v>5</v>
      </c>
      <c r="B109" s="35" t="s">
        <v>145</v>
      </c>
      <c r="C109" s="34">
        <v>110</v>
      </c>
      <c r="D109" s="34"/>
      <c r="E109" s="40">
        <v>2</v>
      </c>
      <c r="F109" s="38">
        <v>300</v>
      </c>
      <c r="G109" s="38">
        <f t="shared" si="10"/>
        <v>600</v>
      </c>
    </row>
    <row r="110" spans="1:7">
      <c r="A110" s="34">
        <f t="shared" si="9"/>
        <v>6</v>
      </c>
      <c r="B110" s="35" t="s">
        <v>145</v>
      </c>
      <c r="C110" s="34">
        <v>112</v>
      </c>
      <c r="D110" s="34"/>
      <c r="E110" s="40">
        <v>4</v>
      </c>
      <c r="F110" s="38">
        <v>300</v>
      </c>
      <c r="G110" s="38">
        <f t="shared" si="10"/>
        <v>1200</v>
      </c>
    </row>
    <row r="111" spans="1:7">
      <c r="A111" s="34">
        <v>7</v>
      </c>
      <c r="B111" s="35" t="s">
        <v>145</v>
      </c>
      <c r="C111" s="34">
        <v>154</v>
      </c>
      <c r="D111" s="34"/>
      <c r="E111" s="40">
        <v>6</v>
      </c>
      <c r="F111" s="38">
        <v>300</v>
      </c>
      <c r="G111" s="38">
        <f t="shared" si="10"/>
        <v>1800</v>
      </c>
    </row>
    <row r="112" spans="1:7">
      <c r="A112" s="34">
        <f t="shared" si="9"/>
        <v>8</v>
      </c>
      <c r="B112" s="44" t="s">
        <v>145</v>
      </c>
      <c r="C112" s="43">
        <v>156</v>
      </c>
      <c r="D112" s="43"/>
      <c r="E112" s="45">
        <v>6</v>
      </c>
      <c r="F112" s="38">
        <v>300</v>
      </c>
      <c r="G112" s="38">
        <f t="shared" si="10"/>
        <v>1800</v>
      </c>
    </row>
    <row r="113" spans="1:7">
      <c r="A113" s="34"/>
      <c r="B113" s="48" t="s">
        <v>188</v>
      </c>
      <c r="C113" s="49"/>
      <c r="D113" s="47"/>
      <c r="E113" s="50">
        <f>SUM(E105:E112)</f>
        <v>34</v>
      </c>
      <c r="F113" s="38"/>
      <c r="G113" s="51">
        <f>SUM(G105:G112)</f>
        <v>10200</v>
      </c>
    </row>
    <row r="114" spans="1:7">
      <c r="A114" s="34"/>
      <c r="B114" s="95"/>
      <c r="C114" s="96"/>
      <c r="D114" s="96"/>
      <c r="E114" s="96"/>
      <c r="F114" s="96"/>
      <c r="G114" s="97"/>
    </row>
    <row r="115" spans="1:7">
      <c r="A115" s="34">
        <f t="shared" si="9"/>
        <v>1</v>
      </c>
      <c r="B115" s="35" t="s">
        <v>189</v>
      </c>
      <c r="C115" s="34">
        <v>98</v>
      </c>
      <c r="D115" s="34"/>
      <c r="E115" s="40">
        <v>3</v>
      </c>
      <c r="F115" s="38">
        <v>300</v>
      </c>
      <c r="G115" s="38">
        <f>F115*E115</f>
        <v>900</v>
      </c>
    </row>
    <row r="116" spans="1:7">
      <c r="A116" s="34">
        <v>2</v>
      </c>
      <c r="B116" s="35" t="s">
        <v>149</v>
      </c>
      <c r="C116" s="34">
        <v>124</v>
      </c>
      <c r="D116" s="34"/>
      <c r="E116" s="40">
        <v>1</v>
      </c>
      <c r="F116" s="38">
        <v>300</v>
      </c>
      <c r="G116" s="38">
        <f t="shared" ref="G116:G121" si="11">F116*E116</f>
        <v>300</v>
      </c>
    </row>
    <row r="117" spans="1:7">
      <c r="A117" s="34">
        <v>3</v>
      </c>
      <c r="B117" s="44" t="s">
        <v>147</v>
      </c>
      <c r="C117" s="43">
        <v>9</v>
      </c>
      <c r="D117" s="43"/>
      <c r="E117" s="45">
        <v>4</v>
      </c>
      <c r="F117" s="38">
        <v>300</v>
      </c>
      <c r="G117" s="38">
        <f t="shared" si="11"/>
        <v>1200</v>
      </c>
    </row>
    <row r="118" spans="1:7">
      <c r="A118" s="34">
        <f t="shared" si="9"/>
        <v>4</v>
      </c>
      <c r="B118" s="35" t="s">
        <v>147</v>
      </c>
      <c r="C118" s="34">
        <v>11</v>
      </c>
      <c r="D118" s="34" t="s">
        <v>143</v>
      </c>
      <c r="E118" s="40">
        <v>4</v>
      </c>
      <c r="F118" s="38">
        <v>300</v>
      </c>
      <c r="G118" s="38">
        <f t="shared" si="11"/>
        <v>1200</v>
      </c>
    </row>
    <row r="119" spans="1:7">
      <c r="A119" s="34">
        <f t="shared" si="9"/>
        <v>5</v>
      </c>
      <c r="B119" s="35" t="s">
        <v>148</v>
      </c>
      <c r="C119" s="34">
        <v>3</v>
      </c>
      <c r="D119" s="34"/>
      <c r="E119" s="40">
        <v>3</v>
      </c>
      <c r="F119" s="38">
        <v>300</v>
      </c>
      <c r="G119" s="38">
        <f t="shared" si="11"/>
        <v>900</v>
      </c>
    </row>
    <row r="120" spans="1:7">
      <c r="A120" s="34">
        <f t="shared" si="9"/>
        <v>6</v>
      </c>
      <c r="B120" s="35" t="s">
        <v>190</v>
      </c>
      <c r="C120" s="34">
        <v>113</v>
      </c>
      <c r="D120" s="34"/>
      <c r="E120" s="40">
        <v>5</v>
      </c>
      <c r="F120" s="38">
        <v>300</v>
      </c>
      <c r="G120" s="38">
        <f t="shared" si="11"/>
        <v>1500</v>
      </c>
    </row>
    <row r="121" spans="1:7">
      <c r="A121" s="34">
        <f t="shared" si="9"/>
        <v>7</v>
      </c>
      <c r="B121" s="35" t="s">
        <v>190</v>
      </c>
      <c r="C121" s="34">
        <v>126</v>
      </c>
      <c r="D121" s="34"/>
      <c r="E121" s="40">
        <v>8</v>
      </c>
      <c r="F121" s="38">
        <v>300</v>
      </c>
      <c r="G121" s="38">
        <f t="shared" si="11"/>
        <v>2400</v>
      </c>
    </row>
    <row r="122" spans="1:7">
      <c r="A122" s="34"/>
      <c r="B122" s="56" t="s">
        <v>184</v>
      </c>
      <c r="C122" s="60"/>
      <c r="D122" s="61"/>
      <c r="E122" s="62">
        <f>SUM(E115:E121)</f>
        <v>28</v>
      </c>
      <c r="F122" s="38"/>
      <c r="G122" s="51">
        <f>SUM(G115:G121)</f>
        <v>8400</v>
      </c>
    </row>
    <row r="123" spans="1:7">
      <c r="A123" s="34"/>
      <c r="B123" s="95"/>
      <c r="C123" s="96"/>
      <c r="D123" s="96"/>
      <c r="E123" s="96"/>
      <c r="F123" s="96"/>
      <c r="G123" s="97"/>
    </row>
    <row r="124" spans="1:7">
      <c r="A124" s="34">
        <f t="shared" si="9"/>
        <v>1</v>
      </c>
      <c r="B124" s="63" t="s">
        <v>149</v>
      </c>
      <c r="C124" s="58">
        <v>66</v>
      </c>
      <c r="D124" s="58"/>
      <c r="E124" s="59">
        <v>2</v>
      </c>
      <c r="F124" s="38">
        <v>300</v>
      </c>
      <c r="G124" s="51">
        <f>E124*F124</f>
        <v>600</v>
      </c>
    </row>
    <row r="125" spans="1:7">
      <c r="A125" s="34"/>
      <c r="B125" s="87"/>
      <c r="C125" s="88"/>
      <c r="D125" s="88"/>
      <c r="E125" s="88"/>
      <c r="F125" s="88"/>
      <c r="G125" s="89"/>
    </row>
    <row r="126" spans="1:7">
      <c r="A126" s="34"/>
      <c r="B126" s="64"/>
      <c r="C126" s="65"/>
      <c r="D126" s="65"/>
      <c r="E126" s="66"/>
      <c r="F126" s="38"/>
      <c r="G126" s="38"/>
    </row>
    <row r="127" spans="1:7">
      <c r="A127" s="34"/>
      <c r="B127" s="90" t="s">
        <v>191</v>
      </c>
      <c r="C127" s="91"/>
      <c r="D127" s="92"/>
      <c r="E127" s="67">
        <f>E126+E124+E122+E113+E103+E78+E61+E49+E34</f>
        <v>412</v>
      </c>
      <c r="F127" s="38">
        <v>300</v>
      </c>
      <c r="G127" s="51">
        <f>E127*F127</f>
        <v>123600</v>
      </c>
    </row>
    <row r="128" spans="1:7">
      <c r="A128" s="39"/>
      <c r="C128" s="27"/>
      <c r="D128" s="16"/>
      <c r="E128" s="28"/>
      <c r="F128" s="29"/>
      <c r="G128" s="29"/>
    </row>
  </sheetData>
  <mergeCells count="14">
    <mergeCell ref="B35:G35"/>
    <mergeCell ref="D2:E2"/>
    <mergeCell ref="D3:E3"/>
    <mergeCell ref="B6:E6"/>
    <mergeCell ref="B8:D8"/>
    <mergeCell ref="E8:G8"/>
    <mergeCell ref="B125:G125"/>
    <mergeCell ref="B127:D127"/>
    <mergeCell ref="C50:G50"/>
    <mergeCell ref="B62:G62"/>
    <mergeCell ref="B79:G79"/>
    <mergeCell ref="B104:G104"/>
    <mergeCell ref="B114:G114"/>
    <mergeCell ref="B123:G12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topLeftCell="A13" workbookViewId="0">
      <selection activeCell="D28" sqref="D28"/>
    </sheetView>
  </sheetViews>
  <sheetFormatPr defaultRowHeight="15"/>
  <cols>
    <col min="2" max="2" width="11.7109375" customWidth="1"/>
    <col min="3" max="4" width="31.7109375" customWidth="1"/>
    <col min="5" max="5" width="22.28515625" customWidth="1"/>
    <col min="6" max="6" width="31.7109375" customWidth="1"/>
  </cols>
  <sheetData>
    <row r="1" spans="2:6" s="11" customFormat="1" ht="18.75">
      <c r="C1" s="12" t="s">
        <v>50</v>
      </c>
      <c r="D1" s="13" t="s">
        <v>51</v>
      </c>
    </row>
    <row r="3" spans="2:6" ht="16.899999999999999" customHeight="1">
      <c r="B3" s="76" t="s">
        <v>52</v>
      </c>
      <c r="C3" s="121" t="s">
        <v>53</v>
      </c>
      <c r="D3" s="121" t="s">
        <v>54</v>
      </c>
      <c r="E3" s="121" t="s">
        <v>55</v>
      </c>
      <c r="F3" s="76" t="s">
        <v>56</v>
      </c>
    </row>
    <row r="4" spans="2:6" ht="18.600000000000001" customHeight="1">
      <c r="B4" s="76" t="s">
        <v>57</v>
      </c>
      <c r="C4" s="121"/>
      <c r="D4" s="121"/>
      <c r="E4" s="121"/>
      <c r="F4" s="76" t="s">
        <v>58</v>
      </c>
    </row>
    <row r="5" spans="2:6" ht="18.600000000000001" customHeight="1">
      <c r="B5" s="128">
        <v>1</v>
      </c>
      <c r="C5" s="111" t="s">
        <v>59</v>
      </c>
      <c r="D5" s="111" t="s">
        <v>60</v>
      </c>
      <c r="E5" s="129" t="s">
        <v>61</v>
      </c>
      <c r="F5" s="75" t="s">
        <v>62</v>
      </c>
    </row>
    <row r="6" spans="2:6" ht="27" customHeight="1">
      <c r="B6" s="128"/>
      <c r="C6" s="111"/>
      <c r="D6" s="111"/>
      <c r="E6" s="129"/>
      <c r="F6" s="75" t="s">
        <v>63</v>
      </c>
    </row>
    <row r="7" spans="2:6" ht="42.6" customHeight="1">
      <c r="B7" s="130">
        <v>2</v>
      </c>
      <c r="C7" s="75" t="s">
        <v>64</v>
      </c>
      <c r="D7" s="75" t="s">
        <v>65</v>
      </c>
      <c r="E7" s="131" t="s">
        <v>66</v>
      </c>
      <c r="F7" s="75" t="s">
        <v>208</v>
      </c>
    </row>
    <row r="8" spans="2:6" ht="21" customHeight="1">
      <c r="B8" s="128">
        <v>3</v>
      </c>
      <c r="C8" s="111" t="s">
        <v>67</v>
      </c>
      <c r="D8" s="111" t="s">
        <v>68</v>
      </c>
      <c r="E8" s="132">
        <v>16992</v>
      </c>
      <c r="F8" s="75" t="s">
        <v>69</v>
      </c>
    </row>
    <row r="9" spans="2:6" ht="18" customHeight="1">
      <c r="B9" s="128"/>
      <c r="C9" s="111"/>
      <c r="D9" s="111"/>
      <c r="E9" s="132"/>
      <c r="F9" s="75" t="s">
        <v>70</v>
      </c>
    </row>
    <row r="10" spans="2:6" ht="21" customHeight="1">
      <c r="B10" s="128">
        <v>4</v>
      </c>
      <c r="C10" s="111" t="s">
        <v>71</v>
      </c>
      <c r="D10" s="111" t="s">
        <v>72</v>
      </c>
      <c r="E10" s="129" t="s">
        <v>73</v>
      </c>
      <c r="F10" s="75" t="s">
        <v>74</v>
      </c>
    </row>
    <row r="11" spans="2:6" ht="19.149999999999999" customHeight="1">
      <c r="B11" s="128"/>
      <c r="C11" s="111"/>
      <c r="D11" s="111"/>
      <c r="E11" s="129"/>
      <c r="F11" s="75" t="s">
        <v>75</v>
      </c>
    </row>
    <row r="12" spans="2:6" ht="20.45" customHeight="1">
      <c r="B12" s="128">
        <v>5</v>
      </c>
      <c r="C12" s="111" t="s">
        <v>76</v>
      </c>
      <c r="D12" s="111" t="s">
        <v>77</v>
      </c>
      <c r="E12" s="129" t="s">
        <v>78</v>
      </c>
      <c r="F12" s="75" t="s">
        <v>79</v>
      </c>
    </row>
    <row r="13" spans="2:6" ht="19.899999999999999" customHeight="1">
      <c r="B13" s="128"/>
      <c r="C13" s="111"/>
      <c r="D13" s="111"/>
      <c r="E13" s="129"/>
      <c r="F13" s="75" t="s">
        <v>80</v>
      </c>
    </row>
    <row r="14" spans="2:6" ht="24" customHeight="1">
      <c r="B14" s="128">
        <v>6</v>
      </c>
      <c r="C14" s="111" t="s">
        <v>81</v>
      </c>
      <c r="D14" s="111" t="s">
        <v>82</v>
      </c>
      <c r="E14" s="132">
        <v>1666.6</v>
      </c>
      <c r="F14" s="75" t="s">
        <v>83</v>
      </c>
    </row>
    <row r="15" spans="2:6" ht="17.45" customHeight="1">
      <c r="B15" s="128"/>
      <c r="C15" s="111"/>
      <c r="D15" s="111"/>
      <c r="E15" s="132"/>
      <c r="F15" s="75" t="s">
        <v>84</v>
      </c>
    </row>
    <row r="16" spans="2:6" ht="19.899999999999999" customHeight="1">
      <c r="B16" s="128">
        <v>7</v>
      </c>
      <c r="C16" s="111" t="s">
        <v>81</v>
      </c>
      <c r="D16" s="111" t="s">
        <v>85</v>
      </c>
      <c r="E16" s="129" t="s">
        <v>86</v>
      </c>
      <c r="F16" s="75" t="s">
        <v>87</v>
      </c>
    </row>
    <row r="17" spans="2:6" ht="18" customHeight="1">
      <c r="B17" s="128"/>
      <c r="C17" s="111"/>
      <c r="D17" s="111"/>
      <c r="E17" s="129"/>
      <c r="F17" s="75" t="s">
        <v>88</v>
      </c>
    </row>
    <row r="18" spans="2:6" ht="18.600000000000001" customHeight="1">
      <c r="B18" s="128">
        <v>8</v>
      </c>
      <c r="C18" s="111" t="s">
        <v>89</v>
      </c>
      <c r="D18" s="111" t="s">
        <v>90</v>
      </c>
      <c r="E18" s="129">
        <v>850</v>
      </c>
      <c r="F18" s="75" t="s">
        <v>91</v>
      </c>
    </row>
    <row r="19" spans="2:6" ht="21" customHeight="1">
      <c r="B19" s="128"/>
      <c r="C19" s="111"/>
      <c r="D19" s="111"/>
      <c r="E19" s="129"/>
      <c r="F19" s="75" t="s">
        <v>92</v>
      </c>
    </row>
    <row r="20" spans="2:6" ht="21" customHeight="1">
      <c r="B20" s="128">
        <v>9</v>
      </c>
      <c r="C20" s="111" t="s">
        <v>89</v>
      </c>
      <c r="D20" s="111" t="s">
        <v>93</v>
      </c>
      <c r="E20" s="129">
        <v>650</v>
      </c>
      <c r="F20" s="75" t="s">
        <v>94</v>
      </c>
    </row>
    <row r="21" spans="2:6" ht="21.6" customHeight="1">
      <c r="B21" s="128"/>
      <c r="C21" s="111"/>
      <c r="D21" s="111"/>
      <c r="E21" s="129"/>
      <c r="F21" s="75" t="s">
        <v>95</v>
      </c>
    </row>
    <row r="22" spans="2:6" ht="18.600000000000001" customHeight="1">
      <c r="B22" s="125">
        <v>10</v>
      </c>
      <c r="C22" s="124" t="s">
        <v>96</v>
      </c>
      <c r="D22" s="124" t="s">
        <v>97</v>
      </c>
      <c r="E22" s="133">
        <v>3000</v>
      </c>
      <c r="F22" s="126" t="s">
        <v>98</v>
      </c>
    </row>
    <row r="23" spans="2:6" ht="18" customHeight="1">
      <c r="B23" s="125"/>
      <c r="C23" s="124"/>
      <c r="D23" s="124"/>
      <c r="E23" s="133"/>
      <c r="F23" s="126" t="s">
        <v>99</v>
      </c>
    </row>
    <row r="24" spans="2:6">
      <c r="B24" s="134">
        <v>11</v>
      </c>
      <c r="C24" s="124" t="s">
        <v>209</v>
      </c>
      <c r="D24" s="124" t="s">
        <v>210</v>
      </c>
      <c r="E24" s="136">
        <v>3964.8</v>
      </c>
      <c r="F24" s="126" t="s">
        <v>211</v>
      </c>
    </row>
    <row r="25" spans="2:6" ht="27">
      <c r="B25" s="135"/>
      <c r="C25" s="124"/>
      <c r="D25" s="124"/>
      <c r="E25" s="137"/>
      <c r="F25" s="127" t="s">
        <v>212</v>
      </c>
    </row>
  </sheetData>
  <mergeCells count="43">
    <mergeCell ref="B24:B25"/>
    <mergeCell ref="C24:C25"/>
    <mergeCell ref="D24:D25"/>
    <mergeCell ref="E24:E25"/>
    <mergeCell ref="C3:C4"/>
    <mergeCell ref="D3:D4"/>
    <mergeCell ref="E3:E4"/>
    <mergeCell ref="B5:B6"/>
    <mergeCell ref="C5:C6"/>
    <mergeCell ref="D5:D6"/>
    <mergeCell ref="E5:E6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2:B23"/>
    <mergeCell ref="C22:C23"/>
    <mergeCell ref="D22:D23"/>
    <mergeCell ref="E22:E23"/>
    <mergeCell ref="B20:B21"/>
    <mergeCell ref="C20:C21"/>
    <mergeCell ref="D20:D21"/>
    <mergeCell ref="E20:E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topLeftCell="B1" workbookViewId="0">
      <selection activeCell="K10" sqref="K10"/>
    </sheetView>
  </sheetViews>
  <sheetFormatPr defaultRowHeight="15"/>
  <cols>
    <col min="2" max="2" width="8.7109375" customWidth="1"/>
    <col min="3" max="3" width="24.140625" customWidth="1"/>
    <col min="4" max="4" width="24" customWidth="1"/>
    <col min="5" max="5" width="15.140625" style="1" customWidth="1"/>
    <col min="6" max="6" width="31.7109375" customWidth="1"/>
    <col min="7" max="7" width="15.85546875" style="1" customWidth="1"/>
    <col min="8" max="8" width="18.42578125" customWidth="1"/>
  </cols>
  <sheetData>
    <row r="1" spans="2:7" s="11" customFormat="1">
      <c r="C1" s="106" t="s">
        <v>100</v>
      </c>
      <c r="D1" s="107"/>
      <c r="E1" s="107"/>
      <c r="G1" s="22"/>
    </row>
    <row r="3" spans="2:7" ht="16.899999999999999" customHeight="1">
      <c r="B3" s="19" t="s">
        <v>52</v>
      </c>
      <c r="C3" s="108" t="s">
        <v>154</v>
      </c>
      <c r="D3" s="108" t="s">
        <v>138</v>
      </c>
      <c r="E3" s="109" t="s">
        <v>55</v>
      </c>
      <c r="F3" s="19" t="s">
        <v>56</v>
      </c>
      <c r="G3" s="116" t="s">
        <v>101</v>
      </c>
    </row>
    <row r="4" spans="2:7" ht="18.600000000000001" customHeight="1">
      <c r="B4" s="19" t="s">
        <v>57</v>
      </c>
      <c r="C4" s="108"/>
      <c r="D4" s="108"/>
      <c r="E4" s="109"/>
      <c r="F4" s="19" t="s">
        <v>58</v>
      </c>
      <c r="G4" s="117"/>
    </row>
    <row r="5" spans="2:7" ht="18.600000000000001" customHeight="1">
      <c r="B5" s="110">
        <v>1</v>
      </c>
      <c r="C5" s="111" t="s">
        <v>102</v>
      </c>
      <c r="D5" s="111" t="s">
        <v>103</v>
      </c>
      <c r="E5" s="112">
        <v>5500</v>
      </c>
      <c r="F5" s="15" t="s">
        <v>104</v>
      </c>
      <c r="G5" s="118" t="s">
        <v>105</v>
      </c>
    </row>
    <row r="6" spans="2:7" ht="27" customHeight="1">
      <c r="B6" s="110"/>
      <c r="C6" s="111"/>
      <c r="D6" s="111"/>
      <c r="E6" s="113"/>
      <c r="F6" s="15" t="s">
        <v>106</v>
      </c>
      <c r="G6" s="118"/>
    </row>
    <row r="7" spans="2:7" ht="42.6" customHeight="1">
      <c r="B7" s="18">
        <v>2</v>
      </c>
      <c r="C7" s="15" t="s">
        <v>107</v>
      </c>
      <c r="D7" s="15" t="s">
        <v>108</v>
      </c>
      <c r="E7" s="20">
        <v>10000</v>
      </c>
      <c r="F7" s="15" t="s">
        <v>109</v>
      </c>
      <c r="G7" s="5" t="s">
        <v>110</v>
      </c>
    </row>
    <row r="8" spans="2:7" ht="21" customHeight="1">
      <c r="B8" s="110">
        <v>3</v>
      </c>
      <c r="C8" s="111" t="s">
        <v>111</v>
      </c>
      <c r="D8" s="111" t="s">
        <v>112</v>
      </c>
      <c r="E8" s="115">
        <v>7000</v>
      </c>
      <c r="F8" s="15" t="s">
        <v>113</v>
      </c>
      <c r="G8" s="118" t="s">
        <v>114</v>
      </c>
    </row>
    <row r="9" spans="2:7" ht="18" customHeight="1">
      <c r="B9" s="110"/>
      <c r="C9" s="111"/>
      <c r="D9" s="111"/>
      <c r="E9" s="115"/>
      <c r="F9" s="15" t="s">
        <v>115</v>
      </c>
      <c r="G9" s="118"/>
    </row>
    <row r="10" spans="2:7" ht="21" customHeight="1">
      <c r="B10" s="110">
        <v>4</v>
      </c>
      <c r="C10" s="111" t="s">
        <v>116</v>
      </c>
      <c r="D10" s="111" t="s">
        <v>117</v>
      </c>
      <c r="E10" s="115">
        <v>7140</v>
      </c>
      <c r="F10" s="15" t="s">
        <v>118</v>
      </c>
      <c r="G10" s="118" t="s">
        <v>119</v>
      </c>
    </row>
    <row r="11" spans="2:7" ht="19.149999999999999" customHeight="1">
      <c r="B11" s="110"/>
      <c r="C11" s="111"/>
      <c r="D11" s="111"/>
      <c r="E11" s="113"/>
      <c r="F11" s="15" t="s">
        <v>120</v>
      </c>
      <c r="G11" s="118"/>
    </row>
    <row r="12" spans="2:7" ht="19.899999999999999" customHeight="1">
      <c r="B12" s="110">
        <v>5</v>
      </c>
      <c r="C12" s="111" t="s">
        <v>121</v>
      </c>
      <c r="D12" s="111" t="s">
        <v>122</v>
      </c>
      <c r="E12" s="113">
        <v>4000</v>
      </c>
      <c r="F12" s="15" t="s">
        <v>123</v>
      </c>
      <c r="G12" s="5"/>
    </row>
    <row r="13" spans="2:7" ht="18" customHeight="1">
      <c r="B13" s="110"/>
      <c r="C13" s="111"/>
      <c r="D13" s="111"/>
      <c r="E13" s="113"/>
      <c r="F13" s="15" t="s">
        <v>124</v>
      </c>
      <c r="G13" s="5"/>
    </row>
    <row r="14" spans="2:7" ht="43.9" customHeight="1">
      <c r="B14" s="15">
        <v>6</v>
      </c>
      <c r="C14" s="15" t="s">
        <v>125</v>
      </c>
      <c r="D14" s="15" t="s">
        <v>126</v>
      </c>
      <c r="E14" s="21">
        <v>10000</v>
      </c>
      <c r="F14" s="15" t="s">
        <v>127</v>
      </c>
      <c r="G14" s="5"/>
    </row>
    <row r="15" spans="2:7" ht="21" customHeight="1">
      <c r="B15" s="114">
        <v>7</v>
      </c>
      <c r="C15" s="111" t="s">
        <v>128</v>
      </c>
      <c r="D15" s="111" t="s">
        <v>129</v>
      </c>
      <c r="E15" s="115">
        <v>2700</v>
      </c>
      <c r="F15" s="15" t="s">
        <v>130</v>
      </c>
      <c r="G15" s="5" t="s">
        <v>131</v>
      </c>
    </row>
    <row r="16" spans="2:7" ht="32.25" customHeight="1">
      <c r="B16" s="114"/>
      <c r="C16" s="111"/>
      <c r="D16" s="111"/>
      <c r="E16" s="113"/>
      <c r="F16" s="15" t="s">
        <v>132</v>
      </c>
      <c r="G16" s="5"/>
    </row>
    <row r="17" spans="2:7" ht="19.149999999999999" customHeight="1">
      <c r="B17" s="114">
        <v>8</v>
      </c>
      <c r="C17" s="111" t="s">
        <v>133</v>
      </c>
      <c r="D17" s="111" t="s">
        <v>134</v>
      </c>
      <c r="E17" s="113">
        <v>5000</v>
      </c>
      <c r="F17" s="15" t="s">
        <v>135</v>
      </c>
      <c r="G17" s="5" t="s">
        <v>136</v>
      </c>
    </row>
    <row r="18" spans="2:7" ht="18" customHeight="1">
      <c r="B18" s="114"/>
      <c r="C18" s="111"/>
      <c r="D18" s="111"/>
      <c r="E18" s="113"/>
      <c r="F18" s="15" t="s">
        <v>137</v>
      </c>
      <c r="G18" s="5"/>
    </row>
  </sheetData>
  <mergeCells count="32">
    <mergeCell ref="G3:G4"/>
    <mergeCell ref="B12:B13"/>
    <mergeCell ref="C12:C13"/>
    <mergeCell ref="D12:D13"/>
    <mergeCell ref="E12:E13"/>
    <mergeCell ref="B10:B11"/>
    <mergeCell ref="C10:C11"/>
    <mergeCell ref="D10:D11"/>
    <mergeCell ref="E10:E11"/>
    <mergeCell ref="G10:G11"/>
    <mergeCell ref="G5:G6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B17:B18"/>
    <mergeCell ref="C17:C18"/>
    <mergeCell ref="D17:D18"/>
    <mergeCell ref="E17:E18"/>
    <mergeCell ref="C1:E1"/>
    <mergeCell ref="C3:C4"/>
    <mergeCell ref="D3:D4"/>
    <mergeCell ref="E3:E4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0"/>
  <sheetViews>
    <sheetView workbookViewId="0">
      <selection activeCell="I14" sqref="I14"/>
    </sheetView>
  </sheetViews>
  <sheetFormatPr defaultRowHeight="15"/>
  <cols>
    <col min="2" max="2" width="7.140625" customWidth="1"/>
    <col min="3" max="3" width="27.7109375" customWidth="1"/>
    <col min="4" max="4" width="23.5703125" customWidth="1"/>
    <col min="5" max="5" width="24.42578125" customWidth="1"/>
    <col min="6" max="6" width="31" customWidth="1"/>
  </cols>
  <sheetData>
    <row r="2" spans="2:6">
      <c r="B2" s="11"/>
      <c r="C2" s="106" t="s">
        <v>155</v>
      </c>
      <c r="D2" s="107"/>
      <c r="E2" s="107"/>
      <c r="F2" s="11"/>
    </row>
    <row r="4" spans="2:6" ht="30" customHeight="1">
      <c r="B4" s="14" t="s">
        <v>52</v>
      </c>
      <c r="C4" s="121" t="s">
        <v>53</v>
      </c>
      <c r="D4" s="121" t="s">
        <v>138</v>
      </c>
      <c r="E4" s="121" t="s">
        <v>55</v>
      </c>
      <c r="F4" s="14" t="s">
        <v>56</v>
      </c>
    </row>
    <row r="5" spans="2:6" ht="18" customHeight="1">
      <c r="B5" s="14" t="s">
        <v>57</v>
      </c>
      <c r="C5" s="121"/>
      <c r="D5" s="121"/>
      <c r="E5" s="121"/>
      <c r="F5" s="14" t="s">
        <v>58</v>
      </c>
    </row>
    <row r="6" spans="2:6">
      <c r="B6" s="122">
        <v>1</v>
      </c>
      <c r="C6" s="119" t="s">
        <v>156</v>
      </c>
      <c r="D6" s="119" t="s">
        <v>157</v>
      </c>
      <c r="E6" s="123" t="s">
        <v>158</v>
      </c>
      <c r="F6" s="119" t="s">
        <v>159</v>
      </c>
    </row>
    <row r="7" spans="2:6" ht="20.25" customHeight="1">
      <c r="B7" s="122"/>
      <c r="C7" s="119"/>
      <c r="D7" s="119"/>
      <c r="E7" s="122"/>
      <c r="F7" s="120"/>
    </row>
    <row r="8" spans="2:6" ht="44.25" customHeight="1">
      <c r="B8" s="72">
        <v>2</v>
      </c>
      <c r="C8" s="17" t="s">
        <v>160</v>
      </c>
      <c r="D8" s="17" t="s">
        <v>161</v>
      </c>
      <c r="E8" s="23" t="s">
        <v>162</v>
      </c>
      <c r="F8" s="17" t="s">
        <v>163</v>
      </c>
    </row>
    <row r="9" spans="2:6" ht="44.25" customHeight="1">
      <c r="B9" s="24">
        <v>3</v>
      </c>
      <c r="C9" s="25" t="s">
        <v>164</v>
      </c>
      <c r="D9" s="25" t="s">
        <v>165</v>
      </c>
      <c r="E9" s="25" t="s">
        <v>166</v>
      </c>
      <c r="F9" s="26" t="s">
        <v>167</v>
      </c>
    </row>
    <row r="10" spans="2:6" ht="46.5" customHeight="1">
      <c r="B10" s="24">
        <v>4</v>
      </c>
      <c r="C10" s="24" t="s">
        <v>204</v>
      </c>
      <c r="D10" s="24" t="s">
        <v>205</v>
      </c>
      <c r="E10" s="24" t="s">
        <v>206</v>
      </c>
      <c r="F10" s="74" t="s">
        <v>207</v>
      </c>
    </row>
  </sheetData>
  <mergeCells count="9">
    <mergeCell ref="B6:B7"/>
    <mergeCell ref="C6:C7"/>
    <mergeCell ref="D6:D7"/>
    <mergeCell ref="E6:E7"/>
    <mergeCell ref="F6:F7"/>
    <mergeCell ref="C2:E2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 дог.на польз.ОИ МКД</vt:lpstr>
      <vt:lpstr>Доходы от рекламы в лифтах</vt:lpstr>
      <vt:lpstr>Размещение рекламы</vt:lpstr>
      <vt:lpstr>Договоры аренды МОП</vt:lpstr>
      <vt:lpstr>Договоры аренды зем.уч-ов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2014-11-21T05:14:53Z</cp:lastPrinted>
  <dcterms:created xsi:type="dcterms:W3CDTF">2010-11-18T10:26:59Z</dcterms:created>
  <dcterms:modified xsi:type="dcterms:W3CDTF">2015-11-18T06:01:30Z</dcterms:modified>
</cp:coreProperties>
</file>